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T:\6. Zajednički poslovi\2025_Tehnički sektor - Povjerenstvo_Odjel Graditeljstva\02_Natječaji_POTRES\Natječaji\Palmotićeva 2\"/>
    </mc:Choice>
  </mc:AlternateContent>
  <xr:revisionPtr revIDLastSave="0" documentId="8_{4F4F98A9-CE2E-4C56-8CCF-D49522238A1F}" xr6:coauthVersionLast="47" xr6:coauthVersionMax="47" xr10:uidLastSave="{00000000-0000-0000-0000-000000000000}"/>
  <bookViews>
    <workbookView xWindow="-120" yWindow="-120" windowWidth="29040" windowHeight="15720" firstSheet="2" activeTab="2" xr2:uid="{00000000-000D-0000-FFFF-FFFF00000000}"/>
  </bookViews>
  <sheets>
    <sheet name="1. Naslovnica" sheetId="14" r:id="rId1"/>
    <sheet name="2. Opći uvjeti" sheetId="13" r:id="rId2"/>
    <sheet name="3. REKAPITULACIJA" sheetId="15" r:id="rId3"/>
    <sheet name="4. TROŠKOVNIK_KO" sheetId="9" r:id="rId4"/>
  </sheets>
  <definedNames>
    <definedName name="_xlnm._FilterDatabase" localSheetId="3" hidden="1">'4. TROŠKOVNIK_KO'!$F$5:$F$270</definedName>
    <definedName name="_xlnm.Print_Titles" localSheetId="3">'4. TROŠKOVNIK_KO'!$1:$2</definedName>
    <definedName name="_xlnm.Print_Area" localSheetId="0">'1. Naslovnica'!$A$1:$E$44</definedName>
    <definedName name="_xlnm.Print_Area" localSheetId="3">'4. TROŠKOVNIK_KO'!$A$1:$F$271</definedName>
  </definedNames>
  <calcPr calcId="191029" fullPrecision="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2" i="9" l="1"/>
  <c r="F224" i="9" s="1"/>
  <c r="F158" i="9"/>
  <c r="F157" i="9"/>
  <c r="F156" i="9"/>
  <c r="F117" i="9" l="1"/>
  <c r="F116" i="9"/>
  <c r="F115" i="9"/>
  <c r="F59" i="9"/>
  <c r="F58" i="9"/>
  <c r="F57" i="9"/>
  <c r="F56" i="9"/>
  <c r="F55" i="9"/>
  <c r="F25" i="9"/>
  <c r="F19" i="9" l="1"/>
  <c r="F18" i="9"/>
  <c r="F16" i="9"/>
  <c r="F134" i="9"/>
  <c r="F133" i="9"/>
  <c r="F24" i="9"/>
  <c r="F28" i="9"/>
  <c r="F31" i="9"/>
  <c r="F39" i="9"/>
  <c r="F43" i="9"/>
  <c r="F68" i="9"/>
  <c r="F71" i="9"/>
  <c r="F74" i="9"/>
  <c r="F85" i="9"/>
  <c r="F91" i="9"/>
  <c r="F103" i="9"/>
  <c r="F104" i="9"/>
  <c r="F107" i="9"/>
  <c r="F108" i="9"/>
  <c r="F112" i="9"/>
  <c r="F121" i="9"/>
  <c r="F122" i="9"/>
  <c r="F125" i="9"/>
  <c r="F126" i="9"/>
  <c r="F129" i="9"/>
  <c r="F130" i="9"/>
  <c r="F131" i="9"/>
  <c r="F136" i="9"/>
  <c r="F138" i="9"/>
  <c r="F143" i="9"/>
  <c r="F144" i="9"/>
  <c r="F154" i="9"/>
  <c r="F167" i="9"/>
  <c r="F170" i="9"/>
  <c r="F175" i="9"/>
  <c r="F179" i="9"/>
  <c r="F182" i="9"/>
  <c r="F189" i="9"/>
  <c r="F201" i="9"/>
  <c r="F212" i="9"/>
  <c r="F229" i="9"/>
  <c r="F234" i="9"/>
  <c r="F236" i="9"/>
  <c r="F239" i="9"/>
  <c r="F240" i="9"/>
  <c r="F245" i="9"/>
  <c r="F248" i="9"/>
  <c r="F267" i="9"/>
  <c r="F270" i="9" s="1"/>
  <c r="F256" i="9"/>
  <c r="F258" i="9" s="1"/>
  <c r="F244" i="9"/>
  <c r="F241" i="9"/>
  <c r="F238" i="9"/>
  <c r="F237" i="9"/>
  <c r="F235" i="9"/>
  <c r="F213" i="9"/>
  <c r="F186" i="9"/>
  <c r="F172" i="9"/>
  <c r="F164" i="9"/>
  <c r="F163" i="9"/>
  <c r="F162" i="9"/>
  <c r="F139" i="9"/>
  <c r="F111" i="9"/>
  <c r="F92" i="9"/>
  <c r="F88" i="9"/>
  <c r="F49" i="9"/>
  <c r="F46" i="9"/>
  <c r="F250" i="9" l="1"/>
  <c r="F261" i="9" s="1"/>
  <c r="F10" i="15" s="1"/>
  <c r="F203" i="9"/>
  <c r="F215" i="9" l="1"/>
  <c r="B11" i="15" l="1"/>
  <c r="B10" i="15"/>
  <c r="B9" i="15"/>
  <c r="B8" i="15"/>
  <c r="B7" i="15"/>
  <c r="B6" i="15"/>
  <c r="B5" i="15"/>
  <c r="B4" i="15"/>
  <c r="B3" i="15"/>
  <c r="F53" i="9" l="1"/>
  <c r="F70" i="9"/>
  <c r="F69" i="9"/>
  <c r="F67" i="9"/>
  <c r="F66" i="9"/>
  <c r="F50" i="9"/>
  <c r="F48" i="9"/>
  <c r="F62" i="9"/>
  <c r="F54" i="9"/>
  <c r="F52" i="9"/>
  <c r="F47" i="9"/>
  <c r="F45" i="9"/>
  <c r="F44" i="9"/>
  <c r="F42" i="9"/>
  <c r="F41" i="9"/>
  <c r="F40" i="9"/>
  <c r="F38" i="9"/>
  <c r="F37" i="9"/>
  <c r="F34" i="9"/>
  <c r="F26" i="9"/>
  <c r="F23" i="9"/>
  <c r="F128" i="9" l="1"/>
  <c r="F132" i="9"/>
  <c r="F135" i="9"/>
  <c r="F137" i="9"/>
  <c r="F141" i="9"/>
  <c r="F142" i="9"/>
  <c r="F72" i="9"/>
  <c r="F76" i="9" s="1"/>
  <c r="F73" i="9"/>
  <c r="F266" i="9"/>
  <c r="F7" i="15" l="1"/>
  <c r="F90" i="9"/>
  <c r="F94" i="9" s="1"/>
  <c r="F3" i="15" l="1"/>
  <c r="F11" i="15"/>
  <c r="F4" i="15"/>
  <c r="F202" i="9" l="1"/>
  <c r="F8" i="15" l="1"/>
  <c r="F9" i="15"/>
  <c r="F146" i="9" l="1"/>
  <c r="F184" i="9" l="1"/>
  <c r="F5" i="15" l="1"/>
  <c r="F191" i="9" l="1"/>
  <c r="F6" i="15" s="1"/>
  <c r="F12" i="15" l="1"/>
  <c r="F13" i="15" l="1"/>
  <c r="F14" i="15" s="1"/>
</calcChain>
</file>

<file path=xl/sharedStrings.xml><?xml version="1.0" encoding="utf-8"?>
<sst xmlns="http://schemas.openxmlformats.org/spreadsheetml/2006/main" count="346" uniqueCount="223">
  <si>
    <t>Naručitelj:</t>
  </si>
  <si>
    <t>OPĆI UVJETI UZ TROŠKOVNIK
Ovi opći uvjeti odnose se na sve radove u ovom troškovniku (građevinske, obrtničke i instalaterske).
Sve eventualne nejasnoće dužan je izvođač razjasniti dogovorno s Naručiteljem prije podnošenja ponude, jer se naknadne primjedbe u tom smislu neće moći uvažiti.  Radove treba izvesti po opisu pojedine stavke troškovnika, općim uvjetima pojedinih grupa radova i ovim općim uvjetima.
Izvođač će bez posebne naplate izvesti prema potrebi sve privremene priključke na vodovod, kanalizaciju, električnu mrežu i telefon, te provesti potrebnu rasvjetu na gradilištu, uključivo propisanu svjetlosnu rasvjetnu signalizaciju kao i ogradu gradilišta.
Izvođač će na ulazu u gradilište postaviti gradilišnu tablu izrađenu prema važećem pravilniku.
Eventualne izmjene materijala iz troškovnika i način izvedbe radova tijekom gradnje moraju se izvršiti isključivo u dogovoru s projektantom, nadzornim inženjerom i investitorom, a o dogovorene izmjene nadzorni inženjer mora upisati u građevinski dnevnik. Sve više radnje i dodatni radovi koji se ne utvrde na navedeni način neće biti priznati izvođaču.
Za sve tehničke specifikacije koje se odnose na projektiranje, izračun i izvođenje radova te uporabu proizvoda vrijedi načelo jednakovrijednosti, uz uvažavanje sljedećeg redoslijeda: 
a) nacionalne norme kojima su prihvaćene europske norme, 
b) europska tehnička odobrenja,
c) zajedničke tehničke specifikacije, 
d) međunarodne norme, 
e) druge tehničke referentne sustave koje su utvrdila europska normizacijska tijela, ili ako bilo koji od prethodnih ne postoji, na nacionalne norme, nacionalna tehnička odobrenja ili nacionalne tehničke specifikacije koje se odnose na projektiranje, izračun i izvođenje radova te uporabu robe. 
NAPOMENA: U Programu kontrole i osiguranja kvalitete, a samim tim i u ovom troškovniku sve nacionalne norme jednakovrijedne su europskim normama, tj. jedne ne isključuju druge. 
Nacrti, detalji, Program kontrole i osiguranja kvalitete  i ovaj troškovnik sa općim uvjetima čine cjelinu projekta.  Prilikom izvođenja radova posebnu pažnju posvetiti Programu kontrole i osiguranje kvalitete, jer su u njemu dati kriteriji kvalitete kako za radove tako i za ugrađene materijale i opremu.    
Odredba o normama
U ovom troškovniku i Programu kontrole i osiguranja kvalitete su navedena tehnička pravila koja opisuju predmet nabave pomoću hrvatskih, odnosno europskih normi. Ponuđač treba ponuditi predmet nabave u skladu s normama iz dokumentacije o nabavi ili jednakovrijednim normama. Stoga za svaku navedenu normu navedenu pod dotičnom normizacijskom sustavu dozvoljeno je nuditi jednakovrijednu normu, tehničko odobrenje, odnosno uputu iz odgovarajuće hrvatske, europske ili međunarodne nomenklature.
Jedinična cijena
Jedinična cijena uključuje sva potrebna ispitivanja, kontrole i mjerenja za sve izvedene radove, ugrađene materijale i opremu, u svrhu dokazivanja njihove kvalitete i kompletiranja tehničke dokumentacije potrebne za ishođenje uporabne dozvole, te se prilikom primopredaje građevine, uručuje Investitoru odnosno krajnjem korisniku.
Sve predmetno je obuhvaćeno jediničnom cijenom i ne navodi se kao zasebna stavka!
Jedinična cijena sadrži sve nabrojeno kod opisa pojedine grupe radova i u svakoj stavci je definiran način obračuna izvedenog rada. 
Jedinične cijene primjenjivat će se na izvedene količine bez obzira u kojem postotku iste odstupaju od količine u troškovniku.
Jediničnom cijenom treba obavezno obuhvatiti slijedeće: 
a) materijal 
Pod time se podrazumijeva cijena materijala, kako osnovnog koji se ugrađuje tako i pomoćnog koji služi pri izradi ili ugradbi, ali se sam ne ugrađuje. 
Ovdje treba uključiti i sve potrebne transporte i uskladištenje, utovare i pretovare i sva ispitivanja potrebnih uzoraka materijala u skladu s odredbama standarda. 
b) rad 
U izračun jedinične cijene treba uključiti sav rad, kako glavni tako i pomoćni, sve radove na unutrašnjem transportu na gradilištu (horizontalni i vertikalni prijenosi, utovari i istovari, pretovari, uskladištenja), sav rad oko zaštite gotovih konstrukcija i dijelova objekta od štetnih utjecaja vrućine, hladnoće, kiše, snijega, vjetra i drugih atmosferskih nepogoda, potrebnu njegu dijelova konstrukcije u toku izgradnje, skele i pomoćne konstrukcije, izmjere, radove sa oplatama, radove opisane pod "f) dodaci", radove opisane pod "g) faktor", radove opisane pod "h) dobava i ugradnja", radove opisane pod "i) ostalo" i sve ostale radove koje je potrebno izvesti za punu funkcionalnost objekta, a u kod instalaterskih radova stavke radove moraju sadržavati sve potrebne građevinske radove na izvedbi instalacija (potrebna dubljenja šliceva, proboje neophodne da se stavka izvede...).</t>
  </si>
  <si>
    <t xml:space="preserve">c) skele i pomoćne konstrukcije 
Sve vrste skela bez obzira na visinu ulaze u jediničnu cijenu određene stavke, odnosno rada vezanog uz tu stavku, osim onih koje su troškovnikom posebno navedene (fasadna skela). 
U stavke ulaze skele za podupiranje, konstrukcije za pristup, radne skele i podovi, skele potrebne kod demontaže te sve druge konstrukcije vezane uz pravila zaštite na radu. 
Kod zemljanih radova treba uključiti i platforme za prebacivanje ručnih iskopa kod većih dubina, te sva potrebna podupiranja.
Za potrebe obrtničkih radova skele moraju biti uključene u cijenu, uključivo sve radove oko transporta i demontaže, ako troškovnikom nije drugačije određeno.
Dodatne radne skele se neće priznavati. 
d) oplata 
Sve oplate treba izvesti po opisu stavke troškovnika i općim uvjetima grupe radova. 
U cijeni izvedbe oplate treba uračunati izradu, postavu i vezanje, podupiranje, demontažu i čišćenje oplate, ali i izvedbu svih proreza, šliceva, utora, kutija za instalacione prodore i otvore i vrata u sklopu zida, a po oplatnim nacrtima.  Ujedno u cijenu oplate ulaze i sva potrebna mazanja i kvašenja oplate prije betoniranja.
 e) izmjere 
Ukoliko nije u pojedinoj stavci drugačije navedeno, obračun radova obavlja se prema postojećim i važećim normativima u građevinarstvu.
f) dodaci
Dodatci za otežanja rada zbog niskih ili visokih temperatura, noćnog rada, skučenog prostora, malih količina, radova u adaptaciji ili slično mora izvođač uračunati u jediničnoj cijeni odgovarajuće stavke radova. Nikakvi naknadni zahtjevi neće se moći priznati. 
Zimski ili ljetni rad nije osnova za potraživanje dodatne naknade. Za vrijeme zimskih, odnosno ljetnih razdoblja izvođač mora poduzeti sve propisane mjere zaštite izvedenih radova od visokih ili niskih temperatura. U slučaju eventualno nastalih šteta (smrzavanja dijelova) izvođač ih mora otkloniti bez naknade. Ukoliko je temperatura niža od temperature pri kojoj je dozvoljen dotični rad, izvođač snosi punu odgovornost za ispravnost i kvalitetu izvedenog posla.
Analogno vrijedi i za zaštitu radova tijekom ljeta od prebrzog sušenja uslijed visoke temperature.
g) faktor
Na jediničnu cijenu radne snage mora izvođač uračunati faktor po zakonskim propisima i instrumentima na osnovi zakonskih propisa. 
Osim toga, izvođač mora uključiti u cijenu, odnosno faktorom obuhvatiti slijedeće radove: 
-	sve troškove i režijske sate, osim onih koji su predviđeni u troškovniku i ovjereni od nadzornog inženjera,
-	sva ispitivanja materijala i izdavanje dokumentacije o kvaliteti (atesta),
-	uređivanje gradilišta po završetku rada s otklanjanjem otpada, ostatka građevinskog    materijala, ambalaže, oplate i objekta gradilišta,
-	pomoćne objekta i slično,
-	uskladištenje materijala i elemenata za obrtničke i instalaterske radove do njihove ugradnje,
-	osiguranje gradilišta, objekta i radnika;
-	sve radove vezane uz primjenu pravila zaštite na radu i zaštite od požara,
-	radove vezane uz održavanje,
-	čišćenje objekata nakon završetka svih radova,
-	sve troškove pripremnih-završnih radova na gradilištu, troškove režije gradilišta i ostale troškove gradilišta,
-	kod iskopa i radovima s rastresitim materijalom koeficijent rastresitosti mora biti obračunat u jediničnoj cijeni i isti se neće dodatno obračunavati,
-	sav rad na iskopu;
-	nanosne skele;
-	razupiranje (ako je potrebno);
-	sva potrebna planiranja (ako nema posebne stavke);
-	sve vertikalne i horizontalne transporte i prijenose;
-	sva deponiranja i prebacivanja materijala;
-	održavanje deponija;
-	gradilišne ograde, zaštite prolaza i građevinskih jama u svezi pravila zaštite na radu;
-	sva moguća otežanja rada;
-	održavanje čistoće na vanjskim putevima kroz koje prolazi transport sa i na gradilište;
-	sve mjere zaštite na radu.
Površine oko objekta koje je izvođač koristio za potrebe gradilišta moraju se prije predaje objekta dovesti u prethodno stanje, počistiti od otpadaka, gradilišnih strojeva i objekata. </t>
  </si>
  <si>
    <t xml:space="preserve">Prilikom izvođenja pojedinih radova, izvođač mora zaštiti sve susjedne plohe, tako da ne dođe do oštećenja gore navedenog. Sve troškove zaštite već izvedenih konstrukcija i radova treba izvođač uračunati u jediničnu cijenu. Po završetku radova ali i u toku radova ako je to potrebno svaki izvođač dužan je iza sebe počistiti radni prostor. 
Kod materijala koji će se ponovno uporabiti (npr. za zatrpavanje oko temelja), isti treba prevesti na gradilišnu deponiju, uskladištiti te poslije uporabiti.  Sve prijenose do i sa gradilišta deponije treba uključiti u jediničnu cijenu iskopa.
U cijenama svih stavki radova treba uračunati i odgovarajuće koeficijente zbijenosti ili rastresitosti, jer isti nisu uključeni u količine.
h) dobava i ugradba
Pod dobavom se podrazumijeva sav glavni (osnovni) materijal, sa svim transportima (faktorom  gradilišta, bez obzira na prijevozno sredstvo, svi utovari i istovari) i zavisnim troškovima.
Pod ugradnjom se podrazumijeva sav rad potreban za ugradnju, sa svim pomoćnim i veznim materijalima (ljepila, mortovi, vijci, kitovi i sl.), sav unutrašnji transport, te ostalo navedeno pod odrednicom, odnosno sve do pune funkcionalnosti elementa.
i) ostalo
U jedinične cijene stavki trebaju biti uračunati svi radovi i potrebni materijali, a koji su prema uzancama struke i pravilima dobrog zanata potrebni za potpuno dovršenje građevine, tj. dovođenje u stanje pune uporabljivosti.  Svi takvi radovi imaju biti uračunati u jedinične cijene, tj. neće se posebno plaćati.
Obveza je izvođača provjeriti količine potrebnih materijala (prema projektu; nacrtima, detaljima, izmjeri i stanju na gradilištu i sl.) i naručiti i dobaviti potreban materijal prema vlastitom izračunu, izmjeri, procjeni i stvarnom stanju na gradilištu, a ne prema količinama iz ovog troškovnika.
Prije davanja ponude izvođač treba obavezno sve nedoumice i nejasnoće razjasniti s Naručiteljem.
Izvođač je obavezan pregledati svu projektnu dokumentaciju i upoznati se sa svim dijelovima (opisi, nacrti, proračuni, troškovnici ...) i radnjama vezanim za izgradnju predmetne građevine. 
Svi radovi ovog troškovnika (građevinsko-obrtnički i instalaterski radovi) moraju se izvoditi prema pravilnicima, propisima hrvatskim normama i tehničkoj regulativi preuzetoj Zakonom o normizaciji (NN 80/13), koja se odnosi kako na materijale potrebne da se rad izvede tako i na proces rada.
Sve radove treba kalkulirati prema opisu troškovničkih stavki, ovih općih uvjeta, uvodnih opisa (u nastavku) pojedinih grupa radova, uz primjenu gore navedene tehničke regulative.
Izvođač mora osigurati potrebnu dokumentaciju za provođenje tehničkog pregleda, obavezno sudjelovati u provedbi istog i snositi troškove obavljanja tehničkog pregleda.
Izvođač je dužan osigurati gradilište, ograditi i označiti tablom prema važećim propisima i to nije posebno specificirano.
Materijali i oprema
Svi materijali i oprema za ugradnju na građevini smiju biti dopremljeni na gradilište samo uz važeća uvjerenja o kvaliteti izdana od ovlaštene institucije za ispitivanje kvalitete materijala, a u skladu s važećim propisima, standardima i zahtjevima iz ovog projekta.
Ukoliko izvođač radova ipak dopremi na gradilište materijal i opremu bez odgovarajućeg uvjerenja o kvaliteti materijala, dužan je prije njegove ugradnje o svom trošku dobaviti propisana uvjerenja o kvaliteti. 
Ukoliko spomenutim standardima ili tehničkim propisima nisu utvrđeni boja, veličina, sastav, zrnatost, čvrstoća, posebna obujmna težina, toplinska, zvučna i difuzna vidljivost ili druge fizikalne ili kemijske karakteristike materijala, izvođač radova je obvezan po nalogu projektanta, nadzornog inženjera ili investitora ugraditi materijal odgovarajućih tehničkih karakteristika uobičajenih za predmetni  materijal. 
Ukoliko su u troškovniku propisani sistemi materijala za izvođenje pojedinih radova (npr. hidroizolacije, fasadni i  krovni sustavi ...) treba ih izvesti prema uputama proizvođača, a radove mogu izvoditi samo izvođači osposobljeni za tu vrstu radova. 
Izvođač treba kvalitetu ugrađenih materijala dokazati odgovarajućom dokumentacijom (atestima, izjavama o sukladnosti, potvrdama, certifikatima ili sl.) sukladno Zakonu o građevnim proizvodima (NN 76/13, 30/14, 130/17, 32/19) i s njim povezanim Pravilnicima, sukladno Zakonu o tehničkim zahtjevima za proizvode i ocjenjivanje sukladnosti (NN 80/13, 14/14,32/19), Pravilniku o ocjenjivanju sukladnosti ispravama o sukladnosti i označavanju građevnih proizvoda (NN 103/08, 147/09, 87/10, 129/11, 118/19) i Tehničkom propisu o građevnim proizvodima (NN 35/18, 34/19).
Izvedeni radovi moraju u cijelosti odgovarati opisu u troškovniku, a u tu svrhu nadzorni inženjer može tražiti prije početka radova uzorke za pojedine materijale.  
Sve troškove atestiranja i nabave uzoraka za ispitivanje mora izvođač uračunati u jediničnu cijenu. Svi upotrijebljeni materijali moraju biti kvalitetni i odgovarati važećim propisima i standardima, a istih se treba pridržavati i pri izvedbi radova. </t>
  </si>
  <si>
    <t>Svi nekvalitetni radovi i materijali izvođač je dužan otkloniti o svom trošku i bez prava naknade od strane investitora. 
Ako opis koje stavke dovodi ponuditelja u sumnju o načinu izvedbe, treba pravovremeno prije predaje ponude tražiti objašnjenje od naručitelja sukladno Zakonu o javnoj nabavi (NN 120/16).  Naknadni se prigovori neće uvažiti. 
Stručnost i osposobljenost radnika
Izvođač treba stručnost i osposobljenost radnika dokazati sukladno Zakonu o zaštiti na radu (NN 71/14. 118/14. 154/14, 94/18. 96/18), a posebno za radnike koji obavljaju poslove s posebnim uvjetima rada sukladno Pravilniku o poslovima s posebnim uvjetima rada (NN 5/84).
GRAĐEVINSKI I OBRTNIČKI RADOVI
PRIPREMNI I ZAVRŠNI RADOVI
Obračunate količine materijala u troškovniku su u zbijenom stanju. U svaku jediničnu cijenu uključiti odvoz srušenog materijala na gradilišnu i gradsku deponiju, te razvrstavanje materijala prema uvjetima za istovar materijala gradskog deponija i plaćanje pristojbi.
Jediničnom cijenom pripremnih i završnih radova obuhvaćeno je:
-	rad (pripremni, osnovni i završni radovi) i materijal (osnovni i pomoćni),l,
-	svi prijenosi i prijevozi unutar gradilišta i izvan gradilišta,
-	održavanje čistoće gradilišnih i pristupnih puteva,
-	svakodnevno grubo čišćenje gradilišta,
-	odvoz otpadnog materijala na gradsku deponiju uz propisno zbrinjavanje, 
-	vraćanje okoline u prvobitno stanje,
-	organizacija gradilišta prema odredbama Zakona o zaštiti na radu i Pravilnika o zaštiti na radu na privremenim gradilištima.
ZEMLJANI RADOVI
Navedeni opisi i količine bazirani su na dostupnoj dokumentaciji i izvedenim pripremnim radovima. 
Ukoliko izvođač prilikom izvedbe radova na odgovarajućoj poziciji ustanovi da je došlo do značajnijeg odstupanja od navedenih podataka, dužan je o tome obavijestiti nadzornog inženjera. 
Svi iskopi zemlje vrše se strojno, a samo djelomično ručno (planiranja). Iskope izvesti točno po projektu. Projektirani profili presjeka ne smiju se povećati bez odobrenja nadzornog inženjera.                                                                                                                                                                                              
Kod pojave vode (kiša, topljenje snijega ili podzemne vode) izvođač treba izvršiti crpljenje vode iz iskopa i zaštiti iskopane profile, što se ne naplaćuje posebno, već je sadržano u jediničnim cijenama stavki.                                                                                                                                                         
Iskopani materijal upotrijebiti za nasipavanje i zatrpavanje. Materijal nakon iskopa deponirati uz iskop ili na gradilišni deponij i poslije upotrijebiti. Višak iskopanog materijala odvesti na gradski deponij.                                                                                                                                                                                Obračun iskopanih i nasutih količina je po m3 materijala u sraslom stanju. Sve koeficijente zbijenosti i rastresitosti obračunati u jediničnoj cijeni radova.  
Jediničnom cijenom zemljanih radova obuhvaćeno je:
-	rad (pripremni, osnovni i završni radovi) i materijal (osnovni i pomoćni),,
-	svi prijenosi i prijevozi unutar gradilišta i izvan gradilišta,
-	sva podupiranja i razupiranja ako su potrebna i osiguravanje strana iskopa od urušavanja,
-	zaštitne mjere kod eventualne pojave vode,
-	održavanje čistoće gradilišnih i pristupnih puteva,
-	svakodnevno grubo čišćenje gradilišta,
-	odvoz viška materijala i odvoz otpadnog materijala na gradsku deponiju uz propisno zbrinjavanje,
-	vraćanje okoline u prvobitno stanje,
-	organizacija gradilišta prema odredbama Zakona o zaštiti na radu i Pravilnika o zaštiti na radu na privremenim gradilištima.    
Predviđenu kategoriju tla u troškovniku izvođač treba provjeriti na licu mjesta. 
Ukoliko kategorija u troškovniku ne odgovara, potrebno je ustanoviti ispravnu i tu upisati u građevinski dnevnik, što obostranu potpisuju nadzorni inženjer i voditelj građenja, te zajedno s projektantom i statičarem odrediti novi način temeljenja. 
Ukoliko se prilikom iskopa naiđe na podzemnu vodu, o tome treba obavijestiti investitora. 
Izvođač se mora kod osiguravatelja osigurati od takvog slučaja i isto uračunati u cijenu radova.</t>
  </si>
  <si>
    <t>Ukoliko se prilikom iskopa naiđe na vodove instalacija i sl., radove treba obustaviti i odmah pozvati stručnjaka za odgovarajuću vrstu  instalacija kao i glavnog nadzornog inženjera. 
Samo ovlašteni stručni radnik može ustanoviti stanje nađenog i demontirati ili preseliti instalacije. 
Pripomoć kod navedenih radova obračunati će se posebno, a otežanja zbog pažnje pri radovima treba uračunati u jediničnu cijenu.
Pri izvedbi temeljena, nakon izvedbe iskopa, nadležni geomehaničar treba izvršiti pregled iskopa i tla te dati odgovarajuće očitovanje.  Zabranjuje se bilo kakav rad na izvedbi temelja ako geomehaničar ne izvrši pregled.
Kod zatrpavanja pojedinih iskopa, materijal treba polijevati zbog boljeg zbijanja.  Nasip izvoditi u slojevima od po 30 cm, s nabijanjem i vlaženjem vodom, do potrebne zbijenosti po statičkom proračunu.
BETONSKI I ARMIRANOBETONSKI RADOVI
Sve vidljive plohe betona treba izvesti u oplati po opisu iz ovih općih uvjeta kao i opisa iz stavki troškovnika, uključivo izradu, postavu i skidanje te podupiranje oplate.
Za izradu betona iste konstrukcije uporabiti cement i agregat iste vrste, tako da se dobije jednolična boja ploha. 
Kod ugradnje paziti da ne dođe do stvaranja gnijezda i segregacije. 
Pri nastavku betoniranja po visini, zaštititi površinu betona od procjeđenog cementnog mlijeka. 
Za premazivanje oplate prije betoniranja ne smiju se rabiti takvi premazi koji se ne bi mogli obrisati sa gotove betonske površine ili bi nakon pranja ostale mrlje na istima. 
Sve radove treba izvesti u skladu sa odredbama "Pravilnika o tehničkim normativima za beton i armirani beton" i "Pravilnika o tehničkim normativima za beton i armirani beton spravljen s prirodnom i lakoagregatnom ispunom", te uskladiti sa svim trenutno važećim pravilnicima, normativima i zakonima, uključivo dijelove koji se odnose na materijale, armaturu, pravila armiranja i izvedbu radova. 
Kvaliteta građe za oplatu mora odgovarati HRN D.C1.041 za rezanu građu, HRN D.C5.025 za glatke ploče i HRN U.C9.400 za skele i oplate ili jednakovrijedne norme. 
Oplatu u toku izvedbe treba dati potrebno nadvišenje zbog progibanja konstrukcije. Iznos i raspored nadvišenja treba izvesti po uputama iz statičkog proračuna.
U sve betonske i ab elemente treba (ukoliko je potrebno) prije i u toku betoniranja ugraditi potrebne čelične pločice, ankere i drvene kladice za ugradbu bravarije i sl.
Sve eventualne razlike u izvedbi treba odobriti nadzorni inženjer upisom u građevinski dnevnik.
Pogoni i uređaji za proizvodnju betona moraju zadovoljiti odredbe HRN U.M1.050. ili jednakovrijedne.
Prije betoniranja, oplatu i armaturu treba obavezno pregledati nadzorni inženjer (statičar) i upisom u građevinski dnevnik odobriti betoniranje. 
Zabranjuje se betoniranje koje nadzorni inženjer nije odobrio.
Prilikom ugradbe kod nepovoljnih uvjeta (kiša) treba spriječiti segregaciju betona i ispiranje cementa iz smjese, naročito kod prekida betoniranja, odgovarajućim zaštitnim mjerama (pokrivanje i sl.) i isto uračunati u jediničnu cijenu. 
Kod izvođenja radova pri niskim temperaturama, vjetru, snijegu i sl., treba poduzeti odgovarajuće mjere.  U svakom slučaju u beton treba dodavati dodatak protiv smrzavanja čim temperatura padne ispod +5°C.  U slučaju još nižih temperatura treba poduzeti i druge mjere, kao grijanje vode, agregata, zagrijavanje i pokrivanja ugrađene smjese u konstrukciji i radnog mjesta. 
Sve navedeno treba uračunati u jediničnu cijenu, ako nema posebne stavke troškovnika.
Najviša temperatura svježeg betona koji se ne ugrađuje posebnim postupcima predviđenim za temperirane betone ne smije biti viša od +30°C.
Svježem betonu ne smije se naknadno dodavati voda.
Beton treba ugrađivati isključivo strojno, a ručna ugradba dozvoljena je samo za male količine betona u konstrukcijama malog i složenog presjeka.
Beton se ne smije ugrađivati sa slobodnim padom svježe betonske mase višim od 1,50 m, ako se ne poduzimaju posebne mjere za sprečavanje segregacije betona. 
Beton treba obavezno ugrađivati strojno (osim ako je žitke konzistencije) sa najvećom udaljenosti mjesta ugradbe do mjesta konačnog položaja od 1,50 m.
Betoniranje se izvodi u slojevima ne višim od 0,70 m.  Sljedeći sloj mora se ugraditi u vremenu koje osigurava spoj novog sloja sa starim.  Ugradnju betona u više slojeva izvesti tako da se gornji sloj vibrira a donji revibrira.
Nakon ugradnje i zaglađivanja gornje bet. plohe, treba odgovarajućim mjerama zaštititi i njegovati beton (pokrivanjem hasurama, vlaženjem i polijevanjem i sl.) i uračunati u jediničnu cijenu. 
Odgovarajuće mjere treba primjenjivati dok beton ne dosegne bar 60% predviđene marke betona ili 
Kvalitetu ugrađenog materijala i tekuće kontrole radova kod betoniranja treba izvođač dokazati certifikatima (atestima) i ispitivanjima dobivenim i izvedenim od strane za to ovlaštenog poduzeća,isto uračunati u jediničnu cijenu.</t>
  </si>
  <si>
    <t>Pri izvedbi radova treba se strogo pridržavati važećih normativa, teh. uvjeta i pravilnika, elaborata za izvedbu bet. i ab radova, a u kvaliteti po nacrtima, detaljima i opisom iz odgovarajuće stavke troškovnika.
Kod izvedbe armiračkih radova treba se u svemu pridržavati postojećih propisa i standarda.
Betonski čelik u pogledu kvalitete mora odgovarati važećim standardima.
Sve vrste čelika moraju imati kompaktnu homogenu strukturu. 
Ne smiju imati nikakvih nedostataka, mjehura, pukotina ili vanjskih oštećenja. 
Na gradilištu odgovorna osoba mora obratiti naročitu pažnju na eventualne pukotine, jača vanjska oštećenja, slojeve rđe, prljavštine i čvrstoću, te dati nalog da se takav betonski čelik odstrani ili očisti.
Savijeni čelik mora biti označen prema armaturnim nacrtima i u svemu mora zadovoljiti propise navedene u Službenom listu br. 51 od 18.11.1971. godine.
Prije polaganja, armatura mora biti oćišćena od rđe i nećistoće. 
Žica, plastični ili drugi ulošci koji se polažu radi održavanja razmaka kao i sav drugi pomoćni materijal uključeni su u jediničnu cijenu.
Postavljenu armaturu prije betoniranja dužan je pregledati nadzorni inženjer i odobriti betoniranje.
Obračun ugrađene armature vrši se po kg bez obzira na profil. Jediničnom cijenom armature treba obuhvatiti:
-	uzimanje izmjera na objektu
-	dobava
-	doprema
-	čišćenje od hrđe, rezanje, savijanje
-	privremeno skladištenje
-	doprema na gradilište
-	skladištenje na gradilištu
-	sortiranje i po potrebi premještanje
-	horizontalni i vertikalni transport, ugradba u konstrukciju, postavljanje i vezanje  armature točno prema armaturnim nacrtima sa podmetanjem podložaka i distancera kako bi se osigurala projektirana udaljenost između armature i oplate,
-	svi tipovi distancera i žica za vezivanje,
-	čišćenje nakon postave armature svakog pojedinog elementa,
-	potrebna radna skela,
-	uzimanje potrebnih uzoraka, ispitivanje materijala te dostava atesta prije ugradnje i montaža i vezivanje.
Oplata se obračunava u kompletnoj površini konstrukcije sa odbijanjem svih otvora u konstrukciji (obračunava se korisna površina oplate).
Podupiranje za sve oplate je u jediničnoj cijeni oplate bez obzira na visinu podupiranja.
Obračun betona je po m3 ugrađenog betona, a obračun armature je po kg ugrađene armature.
Jediničnom cijenom betonskih i armiranobetonskih radova obuhvaćeno je:
-	rad (pripremni, osnovni i završni radovi) i materijal (osnovni i pomoćni),,
-	svi prijenosi i prijevozi unutar gradilišta i izvan gradilišta,
-	sva podupiranja i razupiranja i koordinacija sa instalaterima zbog izvedbe instalaterskih radova (postava cijevi, kabela i sl.),
-	montaža, demontaža, čišćenje, vađenje čavala i sortiranje oplate,
-	radna skela bez obzira na njenu visinu, a fasadna skela je posebno obračunata,
-	prodori za instalacije, ugradnja svih potrebnih posebno nespecificiranih elemenata (sidra, ankeri i sl.), 
-	njega betona,
-	distanceri i držači armature,
-	održavanje čistoće gradilišnih i pristupnih puteva,
-	svakodnevno grubo čišćenje gradilišta,
-	odvoz otpadnog materijala na gradsku deponiju uz propisno zbrinjavanje,
-	vraćanje okoline u prvobitno stanje,
-	organizacija gradilišta prema odredbama Zakona o zaštiti na radu i Pravilnika o zaštiti na radu na privremenim gradilištima.</t>
  </si>
  <si>
    <t>ZIDARSKI RADOVI 
a/ zidanje
Zidati treba u potpuno horizontalnim redovima, a ležajne i sudarne reške moraju biti širine 10-15 mm. 
Pri zidanju ih treba dobro zapuniti odgovarajućom vrstom morta, a kod ploha koje će se ožbukati treba ostaviti prazninu u reškama do dubine od cca 2 cm od plohe zida, da bi se žbuka bolje uhvatila, ako troškovnikom nije drugačije određeno. Zidovi od opeke moraju imati slojeve potpuno horizontalne, s vertikalnim reškama koje se međusobno poklapaju.
Elementi od porobetona zidaju se točno po uputi proizvođača elemenata, koristeći isključivo materijale i alate koji su tehnologijom predviđeni.  Zidanje se izvodi samo odgovarajućim (ljepilom) mortom.
b/ žbukanje
Preporuka: za žbukanje koristiti gotove tvornički spravljene materijale.
Prije nego se počne žbukati, potrebno je izvršiti predradnje čišćenja ploha i čišćenja i ispuhivanja fuga, kvašenje zidne površine vodom, te špricanje cem. mortom 1:1. 
Ako je zbog kiše ploha zida isuviše mokra, žbukanje treba odgoditi sve dok ploha zida ne bude dovoljno suha.  Žbukanje se ne smije vršiti dok je temperatura prostora previsoka ili preniska, da žbuka ne bi ispucala. Prije nego se počne žbukati potrebno je izvršiti predradnje čišćenja ploha, i čišćenja i ispuhivanja fuga, kvašenje zidne površine vodom, te špricanje cem. mortom 1:1.
Ako je zbog kiše ploha zida isuviše mokra, žbukanje treba odgoditi sve dok ploha zida ne bude dovoljno suha. Žbukanje se ne smije vršiti dok je temperatura prostora previsoka ili preniska, da žbuka ne bi ispucala. Ravnost mora biti u skladu sa propisanim tolerantnim odstupanjima prema DIN 18202 ili jednakovrijedno, s tim da su mjerodavni uvijek stroži zahtjevi. Na spojevima kutova ugraditi kutni profil i obraditi spoj staklenom mrežicom.Zatvaranje prodora i šliceva može se posebno obračunati samo u slučaju ako su isti odštemani u već požbukanim zidovima.
c) Cementni estrih
Izrađuje se nakon što su izrađeni pregradni zidovi. 
Postupak izrade podloge u svim prostorima je jednak osim što variraju debljine estriha. Priprema i čišćenje podloge uključeno je u jedinične cijene. 
Prethodno se  kao  zvučnu izolaciju na gotovu AB ploču treba postaviti izolacijski materijal – ekspandirani  polistiren u debljini predviđenoj projektom. 
Ekspandirani  polistiren mora imati gustoću 15 kg/ m³ uz dinamičke module elastičnosti E din= 5,60N/m³. U fizikalnom smislu mora biti potpuno stabilan sa dokazom da je odležao min. 180 dana od dana proizvodnje. Vlažnost ne  smije prelaziti  7% od težine ploče.
Prigušni sloj  potrebito je izvesti i okomito uz  zidove do visine gotovog poda sa pločama ekspandiranog polistirena debljine 1 cm ili sa trakom ethafoam-a, a kod svih prodora kroz podlogu spoj riješiti trajno elastičnim kitom.
Kao razdjelnu ravninu između prigušnog sloja i cem. estriha postaviti  tanku PE foliju  koja mora biti odignuta  i uz okomice prigušnog sloja. Preklopi folije moraju u svakom smjeru biti min. 20 cm.  Debljina PE folije iznosi 0,02-0,03 cm.
Cementni estrih potrebno je armirati polipropilenskim vlaknima u težinskom omjeru po naputku proizvođača za MB  30.  Primjenom ovih vlakana izbjegava se posebna izrada dilatacijskih razdjelnica, a podloga je lakša za izvođenje. 
Formiranje radnih i dilatacijskih razdjelnica uključeno je u jediničnoj cijeni estriha.
Završnu površinu estriha dobro strojno zagladiti da je pripravna za izravno postavljanje završne obloge. 
Ravnost mora biti u skladu sa propisanim tolerantnim odstupanjima prema DIN 18202 ili jednakovrijedno, odnosno  na duljini 5,0 m može odstupati do 0,2 cm, a poprečni pad najviše do 0,1 %. 
Jediničnom cijenom zidarskih radova obuhvaćeno je:
-	rad (pripremni, osnovni i završni radovi) i materijal (osnovni i pomoćni),
-	svi prijenosi i prijevozi unutar gradilišta i izvan gradilišta,
-	sva podupiranja i razupiranja,
-	sva manja potrebna štemanja, šlicanja i prilagođavanja ploha,
-	zatvaranje šliceva instalaterskih radova (obračunati u jediničnoj cijeni m2 žbuke zida),
-	radna skela bez obzira na njenu visinu, a fasadna skela je posebno obračunata,
-	ugradnja svih potrebnih posebno nespecificiranih elemenata (ankeri i sl.), 
-	održavanje čistoće gradilišnih i pristupnih puteva,
-	svakodnevno grubo čišćenje gradilišta,
-	odvoz otpadnog materijala na gradsku deponiju i uz propisno zbrinjavanje,
-	organizacija gradilišta prema odredbama Zakona o zaštiti na radu i Pravilnika o zaštiti na radu na privremenim gradilištima.</t>
  </si>
  <si>
    <t>IZOLATERSKI RADOVI
Ako  se zgrada gradi u vodozaštitnom području treba predvidjeti takve materijale i izolacije koje ne djeluju agresivno na vodu. Glede navedenih kvaliteta materijala definiranih troškovnikom, ponuđači mogu ponuditi i druge vrste materijala i radova prema svojoj tehnologiji i mogućnostima, ali samo uz suglasnost projektanta i ako zadovoljavaju odredbe HRN-i ili jednakovrijedno. 
Prilikom izvođenja radova mora se izvođač striktno pridržavati tehničkih uputa proizvođača izolacionih materijala i usvojenih i prihvaćenih materijala i ovjerenih detalja. Tehnolog proizvođača izolacionog materijala mora cijelo vrijeme biti uključen u rješavanje detalja i dužan je pratiti izvedbu radova, a to sve treba uračunati u jediničnu cijenu. Izvođač je dužan prije davanja ponude obvezno se upoznati s načinom i detaljima izvođenja izolacija koji su opisani ovim troškovnikom, te s tehnologijom i specifičnostima izvođenja radova odabranog proizvođača. Ako se zgrada gradi u vodozaštitnom području treba predvidjeti takve materijale i izolacije koje ne djeluju agresivno na vodu. Preklopi se ne obračunavaju posebno. Obračun po m2 izolirane podloge, preklopi izolacije se ne obračunavaju.
Jediničnom cijenom izolaterskih radova obuhvaćeno je:
-	rad (pripremni, osnovni i završni radovi) i materijal (osnovni i pomoćni),
-	svi prijenosi i prijevozi unutar gradilišta i izvan gradilišta,
-	sva manja potrebna štemanja, šlicanja i prilagođavanja ploha,
-	svi potrebni pripremni radovi na plohama koje se izoliraju,
-	radna skela bez obzira na njenu visinu, a fasadna skela je posebno obračunata,
-	održavanje čistoće gradilišnih i pristupnih puteva,
-	svakodnevno grubo čišćenje gradilišta,
-	odvoz otpadnog materijala na gradsku deponiju i uz propisno zbrinjavanje,
-	organizacija gradilišta prema odredbama Zakona o zaštiti na radu i Pravilnika o zaštiti na radu na privremenim gradilištima.
TESARSKI RADOVI
Drvena građa koja se koristi mora biti propisno prosušena, ne dozvoljava se ugradnja neosušene drvene građe. Drvenu građu nakon rezanja, a prije ugradnje, treba premazati i drvo zaštititi sredstvom protiv crvotočine. Sva drvena građa su četinari II klase.
Jediničnom cijenom tesarskih radova obuhvaćeno je:
-	rad (pripremni, osnovni i završni radovi) i materijal (osnovni i pomoćni),
-	sav pričvrsni, sidreni, ovjesni i spojni materijal u pocinčanoj (nehrđajućoj) izvedbi,
-	svi prijenosi i prijevozi unutar gradilišta i izvan gradilišta,
-	sva manja potrebna štemanja, šlicanja i prilagođavanja ploha,
-	radna skela bez obzira na njenu visinu, a fasadna skela je posebno obračunata,
-	održavanje čistoće gradilišnih i pristupnih puteva,
-	svakodnevno grubo čišćenje gradilišta,
-	odvoz otpadnog materijala na gradsku deponiju i uz propisno zbrinjavanje,
-	organizacija gradilišta prema odredbama Zakona o zaštiti na radu i Pravilnika o zaštiti na radu na privremenim gradilištima.
KROVOPOKRIVAČKI RADOVI
Krovište mora biti pokriveno kvalitetnim materijalom, pravilnog oblika, traženih dimenzija, koji u potpunosti zadovoljava važeće propise i standarde i ne smije propuštati vodu. Pokrivanje se vrši po propisima i pravilima zanata. Pokrivene plohe moraju biti ravne, bez uvala koje bi omogućile skupljanje i zadržavanje vode. Prije početka pokrivanja krova sva limarija mora biti postavljena.
Svi radovi se izvode strogo prema tehničkom listu proizvođača crijepa uz korištenje tipskih elemenata pokrova (crijep za prvi red, odzračnici, elementi za prolaz antene, snjegobrani i sl.).
Pokrov i tipski elementi pokrova moraju biti od istog dobavljača.
Jediničnom cijenom krovopokrivačkih obuhvaćeno je:
-	rad (pripremni, osnovni i završni radovi) i materijal (osnovni i pomoćni),
-	sav pričvrsni i spojni materijal,
-	svi prijenosi i prijevozi unutar gradilišta i izvan gradilišta,
-	radna skela bez obzira na njenu visinu, a fasadna skela je posebno obračunata,
-	održavanje čistoće gradilišnih i pristupnih puteva,
-	svakodnevno grubo čišćenje gradilišta,
-	odvoz otpadnog materijala na gradsku deponiju i uz propisno zbrinjavanje,
-	organizacija gradilišta prema odredbama Zakona o zaštiti na radu i Pravilnika o zaštiti na radu na privremenim gradilištima.</t>
  </si>
  <si>
    <t>FASADERSKI RADOVI
Pri izvedbi fasaderskih radova izvođač je dužan pridržavati se svih uvjeta i opisa u troškovniku, kao i važećih propisa.
Materijali
Materijali za fasaderske radove u pogledu kakvoće moraju odgovarati svim važećim standardima i pojedinačnim standardima i normama za svaki ugrađeni materijal koji je sastavni dio fasadne žbuke.
Svi nanosi žbuke i premazi moraju imati dobra fizičko - mehanička svojstva  (otpornost na habanje, otpornost na udarce, prionjljivost na podlogu u suhom i mokrom stanju), dobra vlažnosna svojstva (otpornost na ispiranje kišom, otpornosti prema atmosferskoj vlazi, otpornost na hidrostatski tlak i paropropusnost), visoku rezidentnost i vremensko postojanje i povoljnu i laganu ugradljivost.
Podloga za fasadu mora biti suha, bez masnih mrlja i prašine.
Obračun rada:
Obračun fasaderskih radova vrši se po metru kvadratnom, uključujući sav materijal, rad, pribor za izvođenje i skelu, ako u opisu stavke nije drugačije navedeno.
ETICS sustav mora biti ispitan u ovlaštenoj instituciji i imati važeću Izjavu o sukladnosti. Svi radovi izvode se strogo prema uputama proizvođača, a svi elementi sustava moraju biti od istog proizvođača. Presjek strukture ETICS sustava:
1 - zid
2 - mort za lijepljenje
3 - toplinsko-izolacijska ploča 
4 - mort za armaturni sloj (1.sloj)
5 - alkalno otporna staklena mrežica
6 - mort za armaturni sloj (2.sloj)
7 - završna-dekorativna silikatna žbuka ili teraplast
Svojstva polimer-cement.morta u svim sustavima: debljina: 5 mm
Nazivna gustoća:  1900,0 kg/m3, topl.provodljivost:  0,7 W/mxK.
Svojstva plemenite završ.žbuke u svim sustavima: debljina: 2 mm
Nazivna gustoća:  1650,0 kg/m3, topl.provodljivost:  0,9 W/mxK.
Priprema podloge za postavu ETICS sustava izvodi se prema uputama proizvođača sustava i uključena je u jediničnu cijenu.
ETICS sustav se po potrebi dodatno mehanički učvršćuju plastičnim pročvrsnicama, a broj pričvrsnica definira tehnolog proizvođača sustava.
Završni sloj: silikatna mineralna žbuka granulacije 0-2 mm ili teraplast (sokl), predvidjeti izvedbu u dvije boje.
Jediničnom cijenom fasaderskih radova obuhvaćeno je:
-	rad (pripremni, osnovni i završni radovi) i materijal (osnovni i pomoćni),
-	sav pričvrsni i spojni materijal, okapnice iznad otvora, kutni profili, početni porofil i svi elementi koje definira proizvođač sustava,
-	sva manja potrebna štemanja, šlicanja, izravnavanja i prilagođavanja ploha,
-	sva manja potrebna zatvaranja i zapune šliceva i prodora te izravnanje neravnina,
-	zaštita izvedenog ETICS toplinskog sustava od utjecaja vrućine, hladnoće i atmosferskih nepogoda,
-	svi prijenosi i prijevozi unutar gradilišta i izvan gradilišta,
-	radna skela bez obzira na njenu visinu, a fasadna skela je posebno obračunata,
-	svakodnevno grubo čišćenje gradilišta,
-	odvoz otpadnog materijala na gradsku deponiju i uz propisno zbrinjavanje,
-	organizacija gradilišta prema odredbama Zakona o zaštiti na radu i Pravilnika o zaštiti na radu na privremenim gradilištima.</t>
  </si>
  <si>
    <t>LIMARSKI RADOVI 
Sve radove u svezi izvedbe limarije koje se izvode po odabranom specifičnom proizvođaču, treba obvezno izvesti po detaljima i tehnološkim rješenjima istog. To se odnosi kako na korištenje materijala tako i na uporabu odgovarajućeg alata. Glede specifičnosti gore navedenih radova, izvođač je dužan prije davanja ponude obvezno se upoznati s načinom i detaljima izvođenja limarije koji su opisani ovim troškovnikom, te s tehnologijom i specifičnostima izvođenja radova odabranog proizvođača. 
U cijeni treba također uključiti izvedbu i obradu raznih detalja limarije kod spojeva, prijelaza, lomova i sudara ploha, završetaka limarije i drugo, sve obvezno usklađeno sa drugim različitim materijalima i radovima uz limariju, do potpune gotovosti i funkcionalnosti.
Na spoju lima i podloge (beton, žbuka, drvo i dr.) treba obvezno postaviti sloj krovne ljepenke po cijeloj površini spoja, i uračunati u jediničnu cijenu. 
Sve vidljive spojeve lima i betonskih ili ožbukanih fasadnih ploha treba obvezno brtviti po cijeloj dužini spoja trajno elastičnim (plastičnim) bezbojnim kitom, i uračunati u jediničnu cijenu. 
Sve spojeve lima treba obvezno izvesti nepropusno. 
Plohe izvedene limom moraju biti izvedene pravilno i u ravnini, po nagibima odvodnje i kosinama definiranim u projektu.
Sve spojeve lima ili nosača lima od plosnog željeza i fasadnih ploha treba izvesti vrlo pažljivo da se ne ošteti fasadna ploha. 
Ukoliko do toga ipak dođe oštećenje treba popraviti izvođač na svoj trošak.
U cijeni izvedbe treba obavezno uzeti i sva manja potrebna štemanja šliceva nužna za ugradbu i savijanje lima i izvedbu detalja, kao i sva sitnija štemanja ploha te potrebne popravke i zapunjavanja nastalih međuprostora i pukotina cem. mortom. 
Sve potrebne radne skele u cijeni.
Oblaganje vanjskih dijelova zgrada limom mora se izvesti u svezi odredbi HRN U.N9.055 ili jednakovrijedno.
Izvoditelj je dužan osigurati svu potrebnu atestnu dokumentaciju.
Prije početka izvedbe radova izvođač je dužan izraditi i dostaviti projektantu i nadzoru na odobrenje radioničke nacrte svih limarskih stavki.
Sve spojeve lima ili nosača lima od plosnog željeza i fasadnih ploha treba izvesti vrlo pažljivo da se ne ošteti fasadna ploha. 
Jediničnom cijenom limarskih radova obuhvaćeno je:
-	rad (pripremni, osnovni i završni radovi) i materijal (osnovni i pomoćni),
-	sav pričvrsni, ovjesni i spojni materijal,
-	izrada i dostava projektantu i nadzoru na odobrenje radioničke nacrte svih limarskih stavki,
-	sva manja potrebna štemanja, šlicanja i prilagođavanja ploha,
-	svi prijenosi i prijevozi unutar gradilišta i izvan gradilišta,
-	radna skela bez obzira na njenu visinu, a fasadna skela je posebno obračunata,
-	svakodnevno grubo čišćenje gradilišta,
-	odvoz otpadnog materijala na gradsku deponiju i uz propisno zbrinjavanje,
-	organizacija gradilišta prema odredbama Zakona o zaštiti na radu i Pravilnika o zaštiti na radu na privremenim gradilištima.
STOLARSKI RADOVI
Prije davanja ponude izvođač treba obvezno sve nedoumice i nejasnoće razjasniti s naručiteljem, jer se nikakve naknadne primjedbe neće uvažiti.
Prije izvedbe radova izvođač je dužan izraditi i projektantu predočiti detalje izvedbe i radioničke nacrte kao i materijale za izvedbu. 
Tek nakon izbora i odobrenja projektanta može se otpočeti rad u odabranoj kvaliteti. 
Prilikom izvođenja radova mora se  izvođač striktno pridržavati i od strane projektanta prihvaćenih materijala i detalja. 
Prije izvedbe mjere svih stavki treba obvezno kontrolirati na licu mjesta. 
Dimenzije krila moraju odgovarati odredbama HRN-a D.E1.020 ili jednakovrijedne. 
Materijal za izradu stolarije mora odgovarati odredbama HRN-a D.E1.011 (jela ili smreka) ili jednakovrijedne.
Sva unutarnja stolarija ugrađuje se u suhoj ugradbi. Izrada, doprema i ugradba dovratnika za suhu ugradbu mora biti uključena u jediničnu cijenu stavke. 
U cijeni treba uključiti i dobavu i montažu te okivanje i  pripasivanje finalnih dovratnika i krila, kao i pripisivanje kutnih i pokrovnih letvica, uključivo spajanje elemenata stijena u cjelinu i pokrivanje spojeva odgovarajućim letvicama ili profilima, gdje su potrebne bez obzira ako nisu navedeni opisom stavke troškovnika.</t>
  </si>
  <si>
    <t>Dobava i ugradba podnih ili zidnih odbojnika uključena je u cijeni stavke.
Po cijelom opsegu dovratnika na koji dosjeda vratno krilo treba ugraditi odgovarajući gumeni brtveni profil.
Jediničnom cijenom stolarskih radova obuhvaćeno je:
-	izradu radioničke dokumentacije,
-	rad (pripremni, osnovni i završni radovi) i materijal (osnovni i pomoćni),
-	sav pričvrsni i spojni materijal,
-	sva manja potrebna štemanja, šlicanja i prilagođavanja ploha,
-	završnu obradu,
-	sve pokrovne i kutne letvice i profile,
-	okvire za ugradnju, sva sidra i sidrene detalje i profile;
-	unutarnju pvc klupčicu širine do 20 cm, debljine 20 mm sa zaobljenim rubom, vanjsku tipsku klupčicu od pocinčanog plastificiranog lima d=0,7 mm u boji prozora, sa tipskim plastičnim bočnim završecina, širina klupčice do 35 cm.
-	svi prijenosi i prijevozi unutar gradilišta i izvan gradilišta,
-	čepove za pokrivanje glava svih upuštenih vijaka,
-	sav okov po izboru projektanta uključivo brave i ključeve, ručke ili prečke te podne ili zidne odbojnike vratnih krila;
-	radna skela bez obzira na njenu visinu, a fasadna skela je posebno obračunata,
-	svakodnevno grubo čišćenje gradilišta,
-	odvoz otpadnog materijala na gradsku deponiju i uz propisno zbrinjavanje,
-	organizacija gradilišta prema odredbama Zakona o zaštiti na radu i Pravilnika o zaštiti na radu na privremenim gradilištima.
BRAVARSKI RADOVI
Prije davanja ponude izvođač treba obvezno sve nedoumice i nejasnoće razjasniti s naručiteljem, jer se nikakve naknadne primjedbe neće uvažiti.
Prije izvedbe radova izvoditelj je dužan izraditi i projektantu predočiti detalje izvedbe i radioničke nacrte kao i materijale za izvedbu. Tek nakon izbora i odobrenja projektanta može se otpočeti rad u odabranoj kvaliteti.
Prije izvedbe mjere svih stavki treba obvezno kontrolirati na licu mjesta.
Jediničnom cijenom bravarskih radova obuhvaćeno je:
-	izradu radioničke dokumentacije,
-	rad (pripremni, osnovni i završni radovi) i materijal (osnovni i pomoćni),
-	sav pričvrsni i spojni materijal,
-	sva manja potrebna štemanja, šlicanja i prilagođavanja ploha,
-	završna obrada,
-	sve pokrovne i kutne letvice i profile,
-	okvire za ugradnju, sva sidra i sidrene detalje i profile;
-	svi prijenosi i prijevozi unutar gradilišta i izvan gradilišta,
-	čepove za pokrivanje glava svih upuštenih vijaka,
-	sav okov po izboru projektanta uključivo brave i ključeve, ručke i podni ili zidni odbojnici vratnih krila;
-	radna skela bez obzira na njenu visinu, a fasadna skela je posebno obračunata,
-	svakodnevno grubo čišćenje gradilišta,
-	odvoz otpadnog materijala na gradsku deponiju i uz propisno zbrinjavanje,
-	organizacija gradilišta prema odredbama Zakona o zaštiti na radu i Pravilnika o zaštiti na radu na privremenim gradilištima.
KERAMIČARSKI RADOVI
Prije početka izvođenja radova, izvođač je obvezan dostaviti projektantu na pregled i izbor uzorke pločica za oblaganje kao i detalje izvođenja, i tek po izboru i odobrenju projektanta može otpočeti sa radovima. 
Ukoliko se ugrade pločice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izvođača.
Prilikom izvođenja radova izvođač se mora striktno pridržavati usvojenih i od strane projektanta prihvaćenih materijala i ovjerenih detalja.
Sve ugrađene pločice moraju obvezno biti klase po opisu iz stavke troškovnika, a ako isto nije specificirano, moraju biti I. klase, kako za podno tako i za zidno opločenje. 
Rubovi pločica moraju biti oštri, ravni, paralelni i neoštećeni, površine pločica bez zareza i mjehurića, boja pločica ujednačena.</t>
  </si>
  <si>
    <t xml:space="preserve">Pločice se polažu po projektu, ako drugačije nije određeno stranicu na stranicu. 
Redove pločica izvesti paralelno s vertikalnim plohama zidova. 
Opločenje podova izvesti od ulaznog praga prostorije koja se oblaže prema unutra. 
Rub zidnog opločenja kod špalete izvesti ravno i čvrsto, obostrano simetrično.
Oblaganje zidnih površina mora se vršiti tako da se dobiju ravne i vertikalne plohe, bez valova, izbočenja i udubljenja, s jednoličnim i dovoljno širokim fugama. 
Horizontalne fuge su neprekinute po cijelom opsegu svih zidova u istoj prostoriji, a vertikalne se moraju izvesti pod visak, neovisno da li se oblaganje vrši naizmjeničnim fugama ili fugom na fugu.
Jediničnom cijenom keramičarskih radova obuhvaćeno je:
-	rad (pripremni, osnovni i završni radovi) i materijal (osnovni i pomoćni),
-	priprema podloge,
-	sva manja potrebna štemanja, šlicanja i prilagođavanja ploha,
-	kutni profili na uglovima i završecima zidova (pvc), fugiranje, kitanje uglova odgovarajućim kitom u boji fuge,
-	svi prijenosi i prijevozi unutar gradilišta i izvan gradilišta,
-	radna skela bez obzira na njenu visinu, a fasadna skela je posebno obračunata,
-	svakodnevno grubo čišćenje gradilišta,
-	odvoz otpadnog materijala na gradsku deponiju i uz propisno zbrinjavanje,
-	organizacija gradilišta prema odredbama Zakona o zaštiti na radu i Pravilnika o zaštiti na radu na privremenim gradilištima.
PODOPOLAGAČKI RADOVI
Prije početka izvedbe radova izvođač je dužan projektantu i nadzornom inženjeru dostaviti na odobrenje minimalno 3 uzorka parketa i kutnih letvica. Tek nakon odabira parketa i kutnih letvica izvođač može iste naručiti.
Parket je dvoslojni, hrastov, klase RUSTIK, gotovi, tvornički izrađen. Način pripreme podloge, ugradnje parketa, izrada dilatacija i sve ostalo strogo prema uputama proizvođača parketa.  
</t>
  </si>
  <si>
    <t>Jediničnom cijenom parketarskih radova obuhvaćeno je:
-	rad (pripremni, osnovni i završni radovi) i materijal (osnovni i pomoćni),
-	priprema podloge (izravnavanje, impregniranje i sl.)
-	sva manja potrebna štemanja, šlicanja i prilagođavanja ploha,
-	svi prijenosi i prijevozi unutar gradilišta i izvan gradilišta,
-	svakodnevno grubo čišćenje gradilišta,
-	odvoz otpadnog materijala na gradsku deponiju i uz propisno zbrinjavanje,
-	organizacija gradilišta prema odredbama Zakona o zaštiti na radu i Pravilnika o zaštiti na radu na privremenim gradilištima.</t>
  </si>
  <si>
    <t>INSTALATERSKI RADOVI
Preporuka ponuđaču je da pregleda lokaciju gradnje prije davanja ponude kako bi se upoznao sa lokacijom, konfiguracijom terena, mogućnostima pristupa građevinske mehanizacije, itd. Izvođač nema pravo na nikakve naknadne zahtjeve za povećanjem cijena pojedinih radova, a koji bi bili posljedica nejasnoća u troškovniku ili necjelovitog sagledavanja obima rada u stavkama troškovnika. 
Izvođač radova je obvezan organizaciju gradilišta izvesti prema odredbama Zakona o zaštiti na radu i Pravilnika o zaštiti na radu na privremenim gradilištima.
Sav upotrebljeni materijal i finalni građevinski proizvodi moraju odgovarati važećim zakonima i pravilnicima, postojećim tehničkim propisima i HR ili jednakovrijednim normama , navedenim u Programu kontrole i osiguranja kvalitete koji je sastavni dio Projekta obnove zgrade.
Izvođač radova je dužan na zahtjev investitora i nadzornog inženjera predočiti uzorke i prospekte za pojedine materijale i opremu koji se planiraju upotrijebiti i dostaviti za njih dokaze kvalitete (potvrde o sukladnosti proizvoda, certifikate ili sl.) izdane od ovlaštene pravne osobe. Tek nakon odobrenja nadzornog inženjera izvođač može napraviti narudžbu materijala. Sva oštećenja nastala na već izvedenim radovima izvođač je dužan otkloniti o vlastitom trošku.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
Obveza izvođača je na propisan način zbrinuti višak materijala iz iskopa i otpad. Ta obveza također podrazumijeva pronalaženje lokacija odlagališta (gradske deponije ili slično), pribavljanje pripadajućih suglasnosti nadležnih komunalnih i drugih službi, nadzornog inženjera, glavnog projektanta i investitora, te sve ostale troškove za zbrinjavanje viška materijala i otpada, što je uključeno u jediničnu cijenu. Sve potrebne prodore instalacija kroz zidove, stropove i armirano betonske grede potrebno je predvidjeti tijekom izrade betonske konstrukcije. 
INSTALACIJA VODOVODA I ODVODNJE
Fazonski komadi na razvodu instalacija vodovoda i kanalizacije se ne obračunavaju posebno, sadržani su u m1 cijevi.
Jediničnom cijenom obuhvaćeno je:
-	rad (pripremni, osnovni i završni radovi) i materijal (osnovni i pomoćni),
-	svi potrebni građevinski radovi na izvedbi instalacija: izvedba šliceva u zidovima i podovima, izvedba prodora kroz zidove i podove i sl. 
-	svi prijenosi i prijevozi unutar gradilišta i izvan gradilišta,
-	ispitivanja izvedenih instalacija, ukoliko nisu posebno obračunata,
-	spajanje montiranih uređaja na instalaciju vode i elektroinstalaciju,
-	radna skela bez obzira na njenu visinu, a fasadna skela je posebno obračunata,
-	puštanje u pogon montirane opreme i izvedene instalacije, ukoliko nije posebno obračunato,
-	svakodnevno grubo čišćenje gradilišta,
-	odvoz otpadnog materijala na gradsku deponiju uz propisno zbrinjavanje,
-	organizacija gradilišta prema odredbama Zakona o zaštiti na radu i Pravilnika o zaštiti na radu na privremenim gradilištima.
STROJARSKE INSTALACIJE
Preporuka ponuđaču je da pregleda lokaciju gradnje prije davanja ponude kako bi se upoznao sa lokacijom, konfiguracijom terena, mogućnostima pristupa kamiona, itd. Izvođač nema pravo na nikakve naknadne zahtjeve za povećanjem cijena pojedinih radova, a koji bi bili posljedica nejasnoća u troškovniku ili necjelovitog sagledavanja obima rada u stavkama troškovnika. 
Izvođač radova je obvezan organizaciju gradilišta izvesti prema odredbama Zakona o zaštiti na radu i Pravilnika o zaštiti na radu na privremenim gradilištima.
Sav upotrebljeni materijal i finalni građevinski proizvodi moraju odgovarati važećim zakonima i pravilnicima, postojećim tehničkim propisima i HR ili jednakovrijednim normama navedenim u Programu kontrole i osiguranja kvalitete koji je sastavni dio Projekta obnove zgrade.
Izvođač radova je dužan na zahtjev investitora i nadzornog inženjera predočiti uzorke i prospekte za pojedine materijale i opremu koji se planiraju upotrijebiti i dostaviti za njih dokaze kvalitete (potvrde o sukladnosti proizvoda, certifikate ili sl.) izdane od ovlaštene pravne osobe. Tek nakon odobrenja nadzornog inženjera izvođač može napraviti narudžbu materijala.
Izvođač je u okviru ugovorene cijene dužan izvršiti koordinaciju radova svih izvođača i podizvođača na način da omogući kontinuirano odvijanje posla i zaštitu već izvedenih radova. Sva oštećenja nastala na već izvedenim radovima izvođač je dužan otkloniti o vlastitom trošku.</t>
  </si>
  <si>
    <t xml:space="preserve">Obveza izvođača je na propisan način zbrinuti otpad, što je uključeno u jediničnu cijenu.
Sve potrebne prodore strojarskih instalacija (instalacije grijanja, hlađenja i prisilne ventilacije) kroz zidove, stropove i armirano betonske grede potrebno je predvidjeti tijekom izrade betonske konstrukcije. Iz tog razloga potrebna je maksimalna koordinacija strojarskog izvođača s izvođačem građevinskih radova, a sve u svrhu kako bi se izbjegla dodatna bušenja ili štemanja.
Jediničnom cijenom obuhvaćeno je:
-	rad (pripremni, osnovni i završni radovi) i materijal (osnovni i pomoćni),
-	svi potrebni građevinski radovi na izvedbi instalacija: izvedba šliceva u zidovima i podovima ukoliko su potrebni, izvedba prodora kroz zidove, grede i podove i sl. 
-	svi prijenosi i prijevozi unutar gradilišta i izvan gradilišta,
-	ispitivanja izvedenih instalacija, ukoliko nisu posebno obračunata,
-	spajanje montiranih uređaja na instalaciju vode i elektroinstalaciju,
-	puštanje u pogon montirane opreme i izvedene instalacije, ukoliko nije posebno obračunato,
-	radna skela bez obzira na njenu visinu, a fasadna skela je posebno obračunata,
-	svakodnevno grubo čišćenje gradilišta,
-	odvoz otpadnog materijala na gradsku deponiju uz propisno zbrinjavanje,
-	organizacija gradilišta prema odredbama Zakona o zaštiti na radu i Pravilnika o zaštiti na radu na privremenim gradilištima.
ELEKTROINSTALACIJE
Preporuka ponuđaču je da pregleda lokaciju gradnje prije davanja ponude kako bi se upoznao sa lokacijom, konfiguracijom terena, mogućnostima pristupa kamiona, itd. Izvođač nema pravo na nikakve naknadne zahtjeve za povećanjem cijena pojedinih radova, a koji bi bili posljedica nejasnoća u troškovniku ili necjelovitog sagledavanja obima rada u stavkama troškovnika. 
Izvođač radova je obvezan organizaciju gradilišta izvesti prema odredbama Zakona o zaštiti na radu i Pravilnika o zaštiti na radu na privremenim gradilištima.
Sav upotrebljeni materijal i finalni građevinski proizvodi moraju odgovarati važećim zakonima i pravilnicima, postojećim tehničkim propisima i HR ili jednakovrijednim normama navedenim u Programu kontrole i osiguranja kvalitete koji je sastavni dio Projekta obnove zgrade.
Izvođač radova je dužan na zahtjev investitora i nadzornog inženjera predočiti uzorke i prospekte za pojedine materijale i opremu koji se planiraju upotrijebiti i dostaviti za njih dokaze kvalitete (potvrde o sukladnosti proizvoda, certifikate ili sl.) izdane od ovlaštene pravne osobe. Tek nakon odobrenja nadzornog inženjera izvođač može napraviti narudžbu materijala.
Izvođač je u okviru ugovorene cijene dužan izvršiti koordinaciju radova svih izvođača i podizvođača na način da omogući kontinuirano odvijanje posla i zaštitu već izvedenih radova. Sva oštećenja nastala na već izvedenim radovima izvođač je dužan otkloniti o vlastitom trošku. 
Obveza izvođača je na propisan način zbrinuti otpad, što je uključeno u jediničnu cijenu.
Sve potrebne prodore električnih instalacija kroz zidove, stropove i armirano betonske grede potrebno je predvidjeti tijekom izrade betonske konstrukcije. Iz tog razloga potrebna je maksimalna koordinacija izvođača elektroradova s izvođačem građevinskih radova, a sve u svrhu kako bi se izbjegla dodatna bušenja ili štemanja.
Jediničnom cijenom obuhvaćeno je:
-	rad (pripremni, osnovni i završni radovi) i materijal (osnovni i pomoćni),
-	svi potrebni građevinski radovi na izvedbi instalacija: izvedba šliceva u zidovima i podovima, izvedba prodora kroz zidove, grede i podove i sl. 
-	svi prijenosi i prijevozi unutar gradilišta i izvan gradilišta,
-	ispitivanja izvedenih instalacija, ukoliko nisu posebno obračunata,
-	puštanje u pogon montirane opreme i izvedene instalacije, ukoliko nije posebno obračunato,
-	radna skela bez obzira na njenu visinu, a fasadna skela je posebno obračunata,
-	svakodnevno grubo čišćenje gradilišta,
-	odvoz otpadnog materijala na gradsku deponiju uz propisno zbrinjavanje,
-	organizacija gradilišta prema odredbama Zakona o zaštiti na radu i Pravilnika o zaštiti na radu na privremenim gradilištima.
</t>
  </si>
  <si>
    <t>REKAPITULACIJA</t>
  </si>
  <si>
    <t>UKUPNO 1-14 (EUR):</t>
  </si>
  <si>
    <t>PDV 25% (EUR):</t>
  </si>
  <si>
    <t>SVEUKUPNO (EUR):</t>
  </si>
  <si>
    <t>r.b.</t>
  </si>
  <si>
    <t>Opis stavke troškovnika</t>
  </si>
  <si>
    <t>j.m.</t>
  </si>
  <si>
    <t>Količina</t>
  </si>
  <si>
    <t>jed.cijena</t>
  </si>
  <si>
    <t>ukupno</t>
  </si>
  <si>
    <t>OPĆA NAPOMENA</t>
  </si>
  <si>
    <t xml:space="preserve">Preporuka ponuđaču je da pregleda lokaciju gradnje prije davanja ponude kako bi se upoznao sa lokacijom, konfiguracijom terena, mogućnostima pristupa građevinske mehanizacije, itd. Izvođač nema pravo na nikakve naknadne zahtjeve za povećanjem cijena pojedinih radova, a koji bi bili posljedica nejasnoća u troškovniku ili necjelovitog sagledavanja obima rada u stavkama troškovnika. 
Izvođač radova je obvezan organizaciju gradilišta izvesti prema Zakonu o zaštiti na radu i Pravilniku o zaštiti na radu na privremenim gradilištima.
Sav upotrebljeni materijal i finalni građevinski proizvodi moraju odgovarati važećim zakonima i pravilnicima, postojećim tehničkim propisima i HR ili EU normama navedenim u Programu kontrole i osiguranja kvalitete koji je sastavni dio Projekta obnove zgrade.
Izvođač radova je dužan na zahtjev investitora i nadzornog inženjera predočiti uzorke i prospekte za pojedine materijale koji se planiraju upotrijebiti i dostaviti za njih dokaze kvalitete (potvrde o sukladnosti proizvoda, certifikate ili sl.) izdane od ovlaštene pravne osobe. </t>
  </si>
  <si>
    <t xml:space="preserve">
Izvođač je u okviru ugovorene cijene dužan izvršiti koordinaciju radova svih izvođača i podizvođača na način da omogući kontinuirano odvijanje posla i zaštitu već izvedenih radova. Sva oštećenja nastala na već izvedenim radovima izvođač je dužan otkloniti o vlastitom trošku.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
Obveza izvođača je na propisan način zbrinuti višak materijala iz iskopa i otpad. Ta obveza također podrazumijeva pronalaženje lokacija odlagališta (gradske deponije ili slično), pribavljanje pripadajućih suglasnosti nadležnih komunalnih i drugih službi, nadzornog inženjera, glavnog projektanta i investitora, te sve ostale troškove za zbrinjavanje viška materijala i otpada, što je uključeno u jediničnu cijenu.</t>
  </si>
  <si>
    <t>Neovisno od eventualne nedorečenosti, nedvojbenosti ili nejasnoće u opisu pojedine troškovničke stavke svaki opis pojedine stavke podrazumijeva izvođenje rada iz opisa stavke, kao i svih radova u cjelini, do potpune funkcionalne gotovosti, što uključuje sve gore navedeno te se isto u opisima stavaka neće se ponovno navoditi.</t>
  </si>
  <si>
    <t xml:space="preserve">1. PRIPREMNI RADOVI, DEMONTAŽE, RUŠENJA I OSTALI RADOVI </t>
  </si>
  <si>
    <t>Opći uvjeti:
Sve privremene pristupne putove, odlagališta materijala, pomoćne skele i druge zaštitne mjere izvođač mora izvesti, održavati ih i ukloniti ih tako, da ne ugrozi živote susjeda i odvijanje ostalih radova u građevini i na kraju sve vanjske površine koje su se koristile u tijeku izvedbe radova očistiti. Tablu gradilišta izvođač treba napraviti u skladu sa važećim pravilnikom.
Jediničnom cijenom obuhvaćeno je:
-	rad (pripremni, osnovni i završni radovi) i materijal (osnovni i pomoćni),l,
-	svi prijenosi i prijevozi unutar gradilišta i izvan gradilišta,
-	održavanje čistoće gradilišnih i pristupnih puteva,
-	svakodnevno grubo čišćenje gradilišta,
-	odvoz otpadnog materijala na gradsku deponiju uz propisno zbrinjavanje, 
-	radna skela bez obzira na njenu visinu, a fasadna skela je posebno obračunata,,                                                                                                -	vraćanje okoline u prvobitno stanje,
-	organizacija gradilišta prema odredbama Zakona o zaštiti na radu i Pravilnika o zaštiti na radu na privremenim gradilištima.</t>
  </si>
  <si>
    <t>PRIPREMNI RADOVI</t>
  </si>
  <si>
    <t>1.1.</t>
  </si>
  <si>
    <t>Ogranizacija gradilišta s gradilišnom ogradom, tablom gradilišta, odlagalištem za materijal i iskope, kontejnerima, kemijskim wc-ima i svim ostalim što po Zakonu o zaštiti na radu i Pravilniku o zaštiti na radu na privremenim gradilištima gradilište mora imati. Obračun po kompletu gradilišta organiziranog sukladno važećim zakonima i pravilnicima. Obračun po kompletu.</t>
  </si>
  <si>
    <t>kompl</t>
  </si>
  <si>
    <t>m2</t>
  </si>
  <si>
    <t>1.3.</t>
  </si>
  <si>
    <t>DEMONTAŽE</t>
  </si>
  <si>
    <t>a)</t>
  </si>
  <si>
    <t>b)</t>
  </si>
  <si>
    <t>c)</t>
  </si>
  <si>
    <t>d)</t>
  </si>
  <si>
    <t>e)</t>
  </si>
  <si>
    <t>kg</t>
  </si>
  <si>
    <t>m1</t>
  </si>
  <si>
    <t>kom</t>
  </si>
  <si>
    <t>m3</t>
  </si>
  <si>
    <r>
      <t>veličine &lt; 2 m</t>
    </r>
    <r>
      <rPr>
        <vertAlign val="superscript"/>
        <sz val="9"/>
        <rFont val="Arial"/>
        <family val="2"/>
        <charset val="238"/>
      </rPr>
      <t>2</t>
    </r>
  </si>
  <si>
    <r>
      <t>veličine 2 - 4 m</t>
    </r>
    <r>
      <rPr>
        <vertAlign val="superscript"/>
        <sz val="9"/>
        <rFont val="Arial"/>
        <family val="2"/>
        <charset val="238"/>
      </rPr>
      <t>2</t>
    </r>
  </si>
  <si>
    <t>1.18.</t>
  </si>
  <si>
    <t>Pažljiva demontaža klima jedinica na zidovima koji se saniraju. Jedinice ostaviti korisniku za kasniju montažu o njegovom trošku. U stavci je i zbrinjavanje plina iz jedinice sukladno važećem pravilniku. Obračun po komadu.</t>
  </si>
  <si>
    <t>Pražnjenje instalacije radijatorskog grijanja.</t>
  </si>
  <si>
    <r>
      <t xml:space="preserve">Pažljiva demontaža radijatora na pozicijama gdje se saniraju zidovi i deponiranje na gradilištu </t>
    </r>
    <r>
      <rPr>
        <u/>
        <sz val="9"/>
        <rFont val="Arial"/>
        <family val="2"/>
        <charset val="238"/>
      </rPr>
      <t>za</t>
    </r>
    <r>
      <rPr>
        <sz val="9"/>
        <rFont val="Arial"/>
        <family val="2"/>
        <charset val="238"/>
      </rPr>
      <t xml:space="preserve"> </t>
    </r>
    <r>
      <rPr>
        <u/>
        <sz val="9"/>
        <rFont val="Arial"/>
        <family val="2"/>
        <charset val="238"/>
      </rPr>
      <t>ponovnu ugradnju</t>
    </r>
    <r>
      <rPr>
        <sz val="9"/>
        <rFont val="Arial"/>
        <family val="2"/>
        <charset val="238"/>
      </rPr>
      <t>. Obračun po komadu demontiranog radijatora.</t>
    </r>
  </si>
  <si>
    <t>f)</t>
  </si>
  <si>
    <t>g)</t>
  </si>
  <si>
    <t>RUŠENJA</t>
  </si>
  <si>
    <t>Obijanje obloge vanjskih zidova/pročelja zgrade, obiti i skinuti sve slojeve do čiste konstrukcije. Obračun po m2 zida.</t>
  </si>
  <si>
    <t>ožbukani zidovi obojani fasadnom bojom</t>
  </si>
  <si>
    <t>Obijanje oštećene stare žbuke sa unutarnjih ploha zidova. Obračun po m2 obijene žbuke.</t>
  </si>
  <si>
    <t>Obijanje oštećene stare žbuke sa unutarnjih ploha stropova. Obračun po m2 obijene žbuke.</t>
  </si>
  <si>
    <r>
      <t>Pažljivo rušenje oštećenih dijelova ili u cijelosti nosivih zidova, nadozida i slično uz sva potrebna osiguranja od nepredviđenog urušavanja i oštećivanja okolnih konstrukcija i drugih građ. elemenata. Obračun po m3</t>
    </r>
    <r>
      <rPr>
        <vertAlign val="superscript"/>
        <sz val="9"/>
        <rFont val="Arial"/>
        <family val="2"/>
        <charset val="238"/>
      </rPr>
      <t xml:space="preserve"> </t>
    </r>
    <r>
      <rPr>
        <sz val="9"/>
        <rFont val="Arial"/>
        <family val="2"/>
        <charset val="238"/>
      </rPr>
      <t>srušenog zida.</t>
    </r>
  </si>
  <si>
    <t>od pune opeke</t>
  </si>
  <si>
    <t>Razbijanje postojeće podne betonske ili armiranobetonske ploče debljine do 15 cm. Obračun po m3.</t>
  </si>
  <si>
    <t>OSTALI RADOVI</t>
  </si>
  <si>
    <t>Dovoz, montaža i demontaža fasadne skele.
Stavka obuhvaća nabavu, dopremu, montažu, demontažu te sva eventualna premještanja skele za potrebe izvođenja radova na sanaciji. Obračun je po m2 površine koju treba oskeliti, s uključenim dodatnim radnim i manevarskim prostorom. Koristiti tipske atestirane skele, a u protivnom potrebno je izraditi Projekt skele (izrađuje ga ovl.inženjer).</t>
  </si>
  <si>
    <t>Nabava, doprema, montaža i demontaža mreža/daščane oplate za zaštitu prolaznika od pada građevinskoga materijala, alata i sl. s visine. Ako se objekt na kojemu se izvode radovi ne može primjereno ograditi zaštitnim ogradama te nema alternativnoga rješenja za kretanje pješaka, treba ugraditi zaštitne mreže ili drugu vrstu zaštite od pada teških predmeta na prolaznike. Visina prolaza ispod zaštitnoga sustava treba biti najmanje 2,5 metra. U cijenu stavke uključiti i izradu Projekta skele. Obračun je po m2 zaštićenoga prostora za kretanje pješaka ili vozila.</t>
  </si>
  <si>
    <r>
      <t xml:space="preserve">Utovar i odvoz preostalog </t>
    </r>
    <r>
      <rPr>
        <u/>
        <sz val="9"/>
        <rFont val="Arial"/>
        <family val="2"/>
        <charset val="238"/>
      </rPr>
      <t xml:space="preserve">u prethodnim stavkama nespecificiranog </t>
    </r>
    <r>
      <rPr>
        <sz val="9"/>
        <rFont val="Arial"/>
        <family val="2"/>
        <charset val="238"/>
      </rPr>
      <t>građevinskog otpada na gradsku deponiju, razvrstavanje i zbrinjavanje sukladno odredbama Zakona o održivom gospodarenju otpadom NN 94/13, 73/17. 
Obračun po m3 u ugrađenom stanju.</t>
    </r>
  </si>
  <si>
    <t xml:space="preserve">do 15 km                                             </t>
  </si>
  <si>
    <t>1. PRIPREMNI RADOVI, DEMONTAŽE, RUŠENJA I OSTALI RADOVI UKUPNO:</t>
  </si>
  <si>
    <t>2. ZEMLJANI RADOVI</t>
  </si>
  <si>
    <t xml:space="preserve">Opći uvjeti:
Svi iskopi zemlje vrše se strojno, a samo djelomično ručno (planiranja). Iskope izvesti točno po projektu. Projektirani profili presjeka ne smiju se povećati bez odobrenja nadzornog inženjera.                                                                                                                                                                                              
Kod pojave vode (kiša, topljenje snijega ili podzemne vode) izvođač treba izvršiti crpljenje vode iz iskopa i zaštiti iskopane profile, što se ne naplaćuje posebno, već je sadržano u jediničnim cijenama stavki.                                                                                                                                                         
Iskopani materijal upotrijebiti za nasipavanje i zatrpavanje. Materijal nakon iskopa deponirati uz iskop ili na gradilišni deponij i poslije upotrijebiti. Višak iskopanog materijala odvesti na gradski deponij.                                                                                                                                                                                Obračun iskopanih i nasutih količina je po m3 materijala u sraslom stanju. Sve koeficijente zbijenosti i rastresitosti obračunati u jediničnoj cijeni radova.  
Jediničnom cijenom obuhvaćeno je:
- rad (pripremni, osnovni i završni radovi) i materijal (osnovni i pomoćni),,
- svi prijenosi i prijevozi unutar gradilišta i izvan gradilišta,
- sva podupiranja i razupiranja ako su potrebna i osiguravanje strana iskopa od urušavanja,
- zaštitne mjere kod eventualne pojave vode,
- održavanje čistoće gradilišnih i pristupnih puteva,
- svakodnevno grubo čišćenje gradilišta,
- odvoz viška materijala i odvoz otpadnog materijala na gradsku deponiju uz propisno zbrinjavanje,
- vraćanje okoline u prvobitno stanje,
- organizacija gradilišta prema odredbama Zakona o zaštiti na radu i Pravilnika o zaštiti na radu na privremenim gradilištima.  </t>
  </si>
  <si>
    <t>2.1.</t>
  </si>
  <si>
    <t>Iskop u tlu C kategorije širine do 1,0 m, a dubine do 1,5 m, s utovarom i odvozom materijala od iskopa na gradsku deponiju. Obračun po m3 u zbijenom stanju.</t>
  </si>
  <si>
    <t>b) ručni iskop</t>
  </si>
  <si>
    <t>2.2.</t>
  </si>
  <si>
    <t>Zatrpavanje oko temelja zemljom i materijalom dobivenim od iskopa uz potrebno nabijanje u slojevima debljine do 30 cm. Obraču po m3 u zbijenom stanju.</t>
  </si>
  <si>
    <t>2.3.</t>
  </si>
  <si>
    <t>Dobava i ugradba materijala za izvedbu tampona ispod prve betonske podloge unutar objekta te oko temelja objekta ukoliko materijal iz iskopa nije pogodan za zatrpavanje. U jediničnu cijenu uključeno je i poravnavanje zemljanog iskopa s točnošću ± 2 cm. Obračun po m3 u zbijenom stanju.</t>
  </si>
  <si>
    <t>šljunčani materijal</t>
  </si>
  <si>
    <t>drobljeni kameni materijal.</t>
  </si>
  <si>
    <t>2. ZEMLJANI RADOVI  UKUPNO:</t>
  </si>
  <si>
    <t>3. BETONSKI I ARMIRANOBETONSKI RADOVI</t>
  </si>
  <si>
    <t>Opći uvjeti:
Betonske i armirano-betonske radove izvesti prema opisu u troškovniku te u skladu sa Tehničkim propisom za betonske konstrukcije. Betonske i armiranobetonske konstrukcije obuhvaćene ovim troškovnikom moraju zadovoljiti odredbe propisa, u smislu ispunjenja temeljnih zahtjeva za građevinu i tehnička svojstva i druge zahtjeve za građevne proizvode namijenjene ugradnji u betonske i armiranobetonske konstrukcije. Prije početka rada izvođač je dužan izraditi Projekt betona i dostaviti na odobrenje projektantu i nadzornom inženjeru.
Sva ugradnja betona u armiranobetonske konstrukcije je strojna. Nije dozvoljeno ručno spravljanje betona i ručna ugradnja betona u armiranobetonske konstrukcije. Oplatu treba postaviti tako da se nakon betoniranja ne pojavi ni najmanja deformacija konstrukcije. Skidanje oplate izvesti pažljivo da ne dođe do oštećenja konstrukcije, naročito rubova, zubaca ili utora.
Oplata se obračunava u kompletnoj površini konstrukcije sa odbijanjem svih otvora u konstrukciji (obračunava se korisna površina oplate). Podupiranje za sve oplate je u jediničnoj cijeni oplate bez obzira na visinu podupiranja.
Obračun betona je po m3 ugrađenog betona, a obračun armature je po kg ugrađene armature.
Jediničnom cijenom obuhvaćeno je:
- rad (pripremni, osnovni i završni radovi) i materijal (osnovni i pomoćni),,
- svi prijenosi i prijevozi unutar gradilišta i izvan gradilišta,
- sva podupiranja i razupiranja i koordinacija sa instalaterima zbog izvedbe instalaterskih radova (postava cijevi, kabela i sl.)</t>
  </si>
  <si>
    <t xml:space="preserve"> - montaža, demontaža, čišćenje, vađenje čavala i sortiranje oplate,
- radna skela bez obzira na njenu visinu, a fasadna skela je posebno obračunata,
- prodori za instalacije, ugradnja svih potrebnih posebno nespecificiranih elemenata (sidra, ankeri i sl.), 
- njega betona,
- distanceri i držači armature,
- održavanje čistoće gradilišnih i pristupnih puteva,
- svakodnevno grubo čišćenje gradilišta,
- odvoz otpadnog materijala na gradsku deponiju uz propisno zbrinjavanje i vraćanje okoline u prvobitno stanje,
- organizacija gradilišta prema odredbama Zakona o zaštiti na radu i Pravilnika o zaštiti na radu na privremenim gradilištima.</t>
  </si>
  <si>
    <t>beton</t>
  </si>
  <si>
    <t>oplata</t>
  </si>
  <si>
    <t>3.2.</t>
  </si>
  <si>
    <t xml:space="preserve">Betoniranje armiranobetonskih i betonskih trakastih temelja, betonom klase C30/37. Temelji se betoniraju u zemlji i u potrebnoj oplati za gornju zonu temelja iznad razine zemlje visine cca 20 cm. Kod izvođenja temelja treba izvesti radove vezane na instalacije: razni prodori i potrebne ugradnje kanalizacionih cijevi za temeljni razvod kanalizacije i drugih instalacija. Obračun po m3 betona i m2 oplate. </t>
  </si>
  <si>
    <t>Beton</t>
  </si>
  <si>
    <t xml:space="preserve">Oplata </t>
  </si>
  <si>
    <t>Oplata</t>
  </si>
  <si>
    <t>3.5.</t>
  </si>
  <si>
    <t>3.6.</t>
  </si>
  <si>
    <r>
      <rPr>
        <sz val="9"/>
        <rFont val="Arial"/>
        <family val="2"/>
      </rPr>
      <t>Pažljivo razgradnja zida, prateći završnu konturu veza opekom. Rubovi razbijenog zida moraju imati završetak "na zub". Obračun stavke po m3 razgrađenog zida.</t>
    </r>
  </si>
  <si>
    <r>
      <rPr>
        <sz val="9"/>
        <rFont val="Arial"/>
        <family val="2"/>
      </rPr>
      <t>Oplata vertikalnih serklaža Dobava, postavljanje i kasnije uklanjanje dvostrane oplate koja mora omogućiti in-situ ugradnju betona u skučenim prostorima. Obračun stavke po m² oplate.</t>
    </r>
  </si>
  <si>
    <r>
      <t xml:space="preserve">Betoniranje </t>
    </r>
    <r>
      <rPr>
        <sz val="9"/>
        <rFont val="Arial"/>
        <family val="2"/>
      </rPr>
      <t>ab zidova</t>
    </r>
    <r>
      <rPr>
        <sz val="9"/>
        <rFont val="Arial"/>
        <family val="2"/>
        <charset val="238"/>
      </rPr>
      <t xml:space="preserve"> betonom klase C25/30. Obračun po m3 betona i m2 oplate.</t>
    </r>
  </si>
  <si>
    <t xml:space="preserve"> - </t>
  </si>
  <si>
    <t>3.17.</t>
  </si>
  <si>
    <t>Ojačavanje postojećih temelja dobetoniravanjem. Faze radova:</t>
  </si>
  <si>
    <t>Čišćenje površine postojećeg temelja. Obračun po m2</t>
  </si>
  <si>
    <t>Premaz površine starog betona SN vezom. Obračun po m2.</t>
  </si>
  <si>
    <t xml:space="preserve">Dobetoniravanje postojećih temelja betonom C 30/37. Obračun po m3 beton i m2 oplate. </t>
  </si>
  <si>
    <t>3.21.</t>
  </si>
  <si>
    <t>3.24.</t>
  </si>
  <si>
    <r>
      <rPr>
        <sz val="9"/>
        <rFont val="Arial"/>
        <family val="2"/>
      </rPr>
      <t xml:space="preserve">Dobava i ugradnja armature (rebrasta, B500B) -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
    </r>
  </si>
  <si>
    <t>RA, B500 B</t>
  </si>
  <si>
    <t>MAR, B500 B</t>
  </si>
  <si>
    <t>3. BETONSKI I ARMIRANOBETONSKI RADOVI  UKUPNO:</t>
  </si>
  <si>
    <t>4. ZIDARSKI RADOVI</t>
  </si>
  <si>
    <t>Opći uvjeti:
Zidati treba u potpuno vodoravnim redovima, a reške moraju biti debljine 1-1,5 cm. Pri zidanju ih treba dobro ispuniti odgovarajućom vrstom morta, a kod ploha koje će se kasnije žbukati reške moraju biti upuštene na dubini od cca 2 cm od plohe zida, zbog bolje veze žbuke sa zidom. Svježe ozidane zidove zaštititi od utjecaja vrućine, hladnoće i atmosferskih nepogoda.
Rad na zidanju uključuje obradu rubova zida i spojeva s ab plohama odnosno drugim plohama u svemu prema pravilima struke.
Prilikom žbukanja unutarnjih zidova izvesti zaštitu izbočenih bridova (vanjskih rubova) umetanjem u žbuku aluminijskih ili plastičnih profila.
Jediničnom cijenom obuhvaćeno je:
- rad (pripremni, osnovni i završni radovi) i materijal (osnovni i pomoćni),
- svi prijenosi i prijevozi unutar gradilišta i izvan gradilišta,
- sva podupiranja i razupiranja,
- sva manja potrebna štemanja, šlicanja i prilagođavanja ploha i pripremni radovi,
- zatvaranje šliceva instalaterskih radova (obračunati u jediničnoj cijeni m2 žbuke zida),
- radna skela bez obzira na njenu visinu, a fasadna skela je posebno obračunata,
- ugradnja svih potrebnih posebno nespecificiranih elemenata (ankeri i sl.), 
- održavanje čistoće gradilišnih i pristupnih puteva,
- svakodnevno grubo čišćenje gradilišta,
- odvoz otpadnog materijala na gradsku deponiju i uz propisno zbrinjavanje,
- organizacija gradilišta prema odredbama Zakona o zaštiti na radu i Pravilnika o zaštiti na radu na privremenim gradilištima.</t>
  </si>
  <si>
    <t>4.1.</t>
  </si>
  <si>
    <r>
      <t>Zidanje novih zidova šupljom blok opekom debljine 25-30 cm (γ &lt; 8 KN/m</t>
    </r>
    <r>
      <rPr>
        <vertAlign val="superscript"/>
        <sz val="9"/>
        <rFont val="Arial"/>
        <family val="2"/>
        <charset val="238"/>
      </rPr>
      <t>3</t>
    </r>
    <r>
      <rPr>
        <sz val="9"/>
        <rFont val="Arial"/>
        <family val="2"/>
        <charset val="238"/>
      </rPr>
      <t>), vapneno-cementnim mortom. Novi zidovi se izvode šupljom blok opekom debljine 25-30 cm, a prema definiciji iz projekta ojačanja. Vanjsko lice tavanskih zidova poravnava se s vanjskom stranom zidova donjih etaža, uz postavljanje lica novih blokova opeke na način da se ostavi prostora za izvedbu sloja žbuke jednake debljine i u ravnini s postojećom žbukom na nižoj etaži. Obračun po m3 izvedenog zida.</t>
    </r>
  </si>
  <si>
    <t>h)</t>
  </si>
  <si>
    <t>Ojačanje zidova FRCM sustavom. Svi radovi se moraju izvoditi isključivo prema tehničkim uputstvima proizvođača odabranog sustava. Faze radova:</t>
  </si>
  <si>
    <r>
      <rPr>
        <sz val="9"/>
        <rFont val="Arial"/>
        <family val="2"/>
      </rPr>
      <t>Priprema podloge prije izvođenja ojačanja</t>
    </r>
    <r>
      <rPr>
        <sz val="9"/>
        <rFont val="Arial"/>
        <family val="2"/>
        <charset val="238"/>
      </rPr>
      <t xml:space="preserve">  Podloga mora biti pripremljena adekvatnim alatima (uklanjanje provesti lakim ručnim i/ili pneumatskim alatima). Podloga mora biti čista (vlaga u podlozi mora biti ≤6%) bez masti i prašine i odvajajućih dijelova. Ukoliko je podloga neravna potrebno ju je izravnati sa reparaturnim polimercementnim mortom. Opis i uvjeti kvalitete materijala su prema projektu ojačanja. Cijena uključuje sav rad, materijal i opremu potrebnu za potpuno dovršenje stavke. Obračun je po m2 pripremljene podloge.</t>
    </r>
  </si>
  <si>
    <t>Uklanjanje morta iz sljubnica  Za potrebe ugradnje spiralne armature izvodi se prethodno uklanjanje žbuke (uklanjanje žbuke je posebno obračunato) do cigle na mjestima vidljivih pukotina. Po uklanjanju žbuke, uklanja se mort iz sljubnica među opekama od cca 4 cm dubine, koje prolaze kroz pukotinu u visini 4-6 redova opeke. U cijenu je uračunat sav rad, materijal, alat i strojevi potrebni za dovršenje stavke. Obračun je po m2 zida.</t>
  </si>
  <si>
    <r>
      <rPr>
        <sz val="9"/>
        <rFont val="Arial"/>
        <family val="2"/>
      </rPr>
      <t>Ugradnja FRCM tkanine</t>
    </r>
    <r>
      <rPr>
        <sz val="9"/>
        <rFont val="Arial"/>
        <family val="2"/>
        <charset val="238"/>
      </rPr>
      <t xml:space="preserve">  Nabava i ugradnja sustava ojačanja s mrežom od staklenih vlakana. Duktilni dvokomponentni mikroarmirani mort nanosi ravnomjerno na sve pripremljene površine u debljini 5 do 6 mm preko pukotine u minimalnoj širini od 50 cm. Dok je mort još svjež, tkanina od staklenih vlakana jednolikim pritiskom se utiskuje u svježi mort. Važno je osigurati minimalni preklop tkanina od najmanje 25 cm u uzdužnom smjeru i najmanje 10 cm u poprečnom smjeru. Dok je prvi sloj morta još u svježem stanju, nanosi se drugi sloj debljine 5 do 6 mm. Nakon što mort očvrsne, zagladiti površinu mortom za zaglađivanje. Obračun po m2 površine zida.</t>
    </r>
  </si>
  <si>
    <r>
      <rPr>
        <sz val="9"/>
        <rFont val="Arial"/>
        <family val="2"/>
      </rPr>
      <t xml:space="preserve">Izvedba morta u sljubnicama s ugradnjom spiralne armature  </t>
    </r>
    <r>
      <rPr>
        <sz val="9"/>
        <rFont val="Arial"/>
        <family val="2"/>
        <charset val="238"/>
      </rPr>
      <t>U pripremljenu sljubnicu nanijeti mort u debljini sloja od oko 20 mm. Spiralna armatura duljine cca 1 m se ugrađuje u svježi mort (ovisno o pukotini, min dužina armature je 0,5 m sa svake strane pukotine u zidnom elementu). Potrebno je odabrati spiralnu armaturu Ø 6, 8 ili 10 mm - ovisno širini pukotine. Ugrađenu spiralnu armaturu treba zaštiti mortom, ali prilikom ugradnje treba obratiti pozornost da ostane minimalno 15 mm dubine u sljubnici kako bi bilo dovoljno mjesta za postavljanje mase za fugiranje. Obračun je po m1 ugrađene spiralne armature.</t>
    </r>
  </si>
  <si>
    <t>Injektiranje pukotina</t>
  </si>
  <si>
    <t>Injektiranje pukotina nakon ugradnje spiralne armature  Nakon provedene ugradnje spiralne armature kako bi se dodatno konsolidirao zid od eventualnih mikro pukotina koje su se dogodile u samom ziđu uslijed izvanrednog događaja, potrebno je injektiranjem zapuniti unutrašnjost ziđa na mjestima nastanka pukotina. Postupak se provodi bušenjem rupa za injektore u sljubnice oko same pukotine i spiralnog ankera, zatim slijedi ispuhivanje izbušenih rupa zrakom i ispiranjem vodom. Po izvršenoj pripremi bušenjem postavljaju se injektori te se injektira cementna smjesa. Ojačanje ziđa metodom niskotlačnog injektiranja vrši se smjesom na bazi tras cementnog morta. Predviđena smjese je klasa morta M10-20. Obračun je po m2 injektiranog ziđa. Obračun je po m' injektirane pukotine.</t>
  </si>
  <si>
    <t>Izvedba sanacijske žbuke ziđa  Po izvršenom injektiranju potrebno je izvršiti ugradnju sanacijske žbuke na prethodno sanirana mjesta. Sanacijska žbuka ugrađuje se ručno na prethodno vodom navlaženu površinu. Sanacijska žbuka služi za izravnavanje, popunjavanje neravnina, dobivanje potrebne ravnine radi izjednačavanja sa gornjim slojem žbuke. Debljine nanosa oko 2 cm. Obračun je po m2 izvedene sanacijske žbuke.</t>
  </si>
  <si>
    <r>
      <t>Izrada nove betonske košuljica (estriha),</t>
    </r>
    <r>
      <rPr>
        <sz val="9"/>
        <rFont val="Arial CE"/>
        <family val="2"/>
        <charset val="238"/>
      </rPr>
      <t xml:space="preserve"> debljine do 5 - 7 cm. Košuljica se izvodi preko predhodno izvedene hidroizolacije i termoizolacije poda. Košuljica treba biti armirana polipropilenskim vlaknima 18mm/900g za sprečavanje mikropukotina (HRN EN 14889-2:2008). Gornja površina izvedene košuljice mora biti ravna i obrađena tako da se na nju može izvesti finalna podna podloga. Obračun po m2.</t>
    </r>
  </si>
  <si>
    <t>Žbukanje novoozidanih zidova i zidova na mjestima uklonjene žbuke i mjestima sanacije pukotina, tvornički pripremljenom PCM žbukom debljine cca 2 cm, uključivo prethodno čišćenje i ispuhivanje vlaženje ploha vodom, nanošenje cementnog šprica, obrada spojeva ruba žbuke i susjednih zidova. Vertikalnost i horizontalna ravnina prema postojećem stanju zida. Obračun po m2.</t>
  </si>
  <si>
    <t>novoozidani zidovi i zidovi na mjestima uklonjene žbuke</t>
  </si>
  <si>
    <t>na mjestima sanacije pukotina - linijski širine do 40 cm</t>
  </si>
  <si>
    <t>Popravak prethodno obijenih obloga vanjskih zidova/pročelja zgrade. Stavka uključuje popravak svih prehtodno obijenih slojeva zida do pune gotovosti u svim slojevima te debljini i ravnini kao i prije obijanja. Obračun po m2 površine.</t>
  </si>
  <si>
    <t>a)   ožbukani zidovi obojani fasadnom bojom</t>
  </si>
  <si>
    <t>4. ZIDARSKI RADOVI UKUPNO:</t>
  </si>
  <si>
    <t>5.1.</t>
  </si>
  <si>
    <t>Opći uvjeti:
Prilikom izvođenja radova mora se izvođač striktno pridržavati tehničkih uputa proizvođača izolacionih materijala i usvojenih i prihvaćenih materijala i ovjerenih detalja. Tehnolog proizvođača izolacionog materijala mora cijelo vrijeme biti uključen u rješavanje detalja i dužan je pratiti izvedbu radova, a to sve treba uračunati u jediničnu cijenu.
Sve radove u svezi izvedbe detalja, horizontalnih i vertikalnih slojeva izolacije koji se izvode po odabranom specifičnom proizvođaču, treba obvezno izvesti po detaljima i tehnološkim rješenjima istog. Izvođač je dužan prije davanja ponude obvezno se upoznati s načinom i detaljima izvođenja izolacija koji su opisani ovim troškovnikom, te s tehnologijom i specifičnostima izvođenja radova odabranog proizvođača.
Ako se zgrada gradi u vodozaštitnom području treba predvidjeti takve materijale i izolacije koje ne djeluju agresivno na vodu.
Preklopi se ne obračunavaju posebno. Obračun po m2 izolirane podloge, preklopi izolacije se ne obračunavaju.
Jediničnom cijenom obuhvaćeno je:
- rad (pripremni, osnovni i završni radovi) i materijal (osnovni i pomoćni),
- svi prijenosi i prijevozi unutar gradilišta i izvan gradilišta,
- sva manja potrebna štemanja, šlicanja i prilagođavanja ploha,
- svi potrebni pripremni radovi na plohama koje se izoliraju,
- radna skela bez obzira na njenu visinu, a fasadna skela je posebno obračunata,
- održavanje čistoće gradilišnih i pristupnih puteva,
- svakodnevno grubo čišćenje gradilišta,
- odvoz otpadnog materijala na gradsku deponiju i uz propisno zbrinjavanje,
- organizacija gradilišta prema odredbama Zakona o zaštiti na radu i Pravilnika o zaštiti na radu na privremenim gradilištima.</t>
  </si>
  <si>
    <t>Hidroizolacija – visokofleksibilna polimer bitumenska hidroizolacijaka traka s uloškom od staklenog voala, debljine 0.4 cm s varenim preklopima uključivo hladni premaz podloge bitumenskom masom (resitolom). Obračun po m2 površine.</t>
  </si>
  <si>
    <t>7.1.</t>
  </si>
  <si>
    <t>Opći uvjeti:
Prije izvedbe radova izvoditelj je dužan izraditi i projektantu predočiti detalje izvedbe i radioničke nacrte kao i materijale za izvedbu. Tek nakon izbora i odobrenja projektanta može se otpočeti rad u odabranoj kvaliteti. Prije izvedbe mjere svih stavki obavezno kontrolirati na licu mjesta.
Jediničnom cijenom obuhvaćeno je:
- izradu radioničke dokumentacije,
- rad (pripremni, osnovni i završni radovi) i materijal (osnovni i pomoćni),
- sav pričvrsni i spojni materijal,
- sva manja potrebna štemanja, šlicanja i prilagođavanja ploha,
- završnu obradu,
- sve pokrovne i kutne letvice i profile,
- okvire za ugradnju, sva sidra i sidrene detalje i profile;
- unutarnju pvc klupčicu širine do 20 cm, debljine 20 mm sa zaobljenim rubom, vanjsku tipsku klupčicu od pocinčanog plastificiranog lima d=0,7 mm u boji prozora, sa tipskim plastičnim bočnim završecina, širina klupčice do 35 cm.
- svi prijenosi i prijevozi unutar gradilišta i izvan gradilišta,
- čepove za pokrivanje glava svih upuštenih vijaka,
- sav okov po izboru projektanta uključivo brave i ključeve, ručke ili prečke te podne ili zidne odbojnike vratnih krila;
- radna skela bez obzira na njenu visinu, a fasadna skela je posebno obračunata,
- svakodnevno grubo čišćenje gradilišta,
- odvoz otpadnog materijala na gradsku deponiju i uz propisno zbrinjavanje,
- organizacija gradilišta prema Zakonu o zaštiti na radu i Pravilniku o zaštiti na radu na privremenim gradilištima.</t>
  </si>
  <si>
    <t>9.1.</t>
  </si>
  <si>
    <r>
      <t>&lt; 2,00 m</t>
    </r>
    <r>
      <rPr>
        <vertAlign val="superscript"/>
        <sz val="9"/>
        <rFont val="Arial"/>
        <family val="2"/>
        <charset val="238"/>
      </rPr>
      <t>2</t>
    </r>
  </si>
  <si>
    <r>
      <t>2,00 - 4,00 m</t>
    </r>
    <r>
      <rPr>
        <vertAlign val="superscript"/>
        <sz val="9"/>
        <rFont val="Arial"/>
        <family val="2"/>
        <charset val="238"/>
      </rPr>
      <t>2</t>
    </r>
  </si>
  <si>
    <t>Opći uvjeti:
Prije izvedbe radova izvoditelj je dužan izraditi i projektantu predočiti detalje izvedbe i radioničke nacrte kao i materijale za izvedbu. Tek nakon izbora i odobrenja projektanta može se otpočeti rad u odabranoj kvaliteti.
Prije izvedbe mjere svih stavki treba obvezno kontrolirati na licu mjesta.
Jediničnom cijenom obuhvaćeno je:
- izradu radioničke dokumentacije,
- rad (pripremni, osnovni i završni radovi) i materijal (osnovni i pomoćni),
- sav pričvrsni i spojni materijal,
- sva manja potrebna štemanja, šlicanja i prilagođavanja ploha,
- završna obrada,
- sve pokrovne i kutne letvice i profile,
- okvire za ugradnju, sva sidra i sidrene detalje i profile;
- svi prijenosi i prijevozi unutar gradilišta i izvan gradilišta,
- čepove za pokrivanje glava svih upuštenih vijaka,
- sav okov po izboru projektanta uključivo brave i ključeve, ručke i podni ili zidni odbojnici vratnih krila;
- radna skela bez obzira na njenu visinu, a fasadna skela je posebno obračunata,
- svakodnevno grubo čišćenje gradilišta,
- odvoz otpadnog materijala na gradsku deponiju i uz propisno zbrinjavanje,
- organizacija gradilišta prema odredbama Zakona o zaštiti na radu i Pravilnika o zaštiti na radu na privremenim gradilištima.</t>
  </si>
  <si>
    <r>
      <t xml:space="preserve">Prethodno ispitivanje postojećih elektroinstalacija u cilju utvrđivanja da li je postojeći instalacijski sustav trošan, zastario i da li ne udovoljava važećim tehničkim propisima i normama te da ga nije moguće nadograditi izvođenjem novih instalacija tj. da na istima neće biti moguće izvršiti ispitivanja kojima se dokazuje funkcionalnost, uporabljivost i ispravnost instalacijskog sustava (sukladno važećim tehničkim propisima). U tom slučaju izvršit će cjelokupna izmjena sustava instalacija. Obračun po kompletu izdanog izvješća o ispitivanju od ovlaštene osobe.  </t>
    </r>
    <r>
      <rPr>
        <b/>
        <sz val="9"/>
        <rFont val="Arial"/>
        <family val="2"/>
        <charset val="238"/>
      </rPr>
      <t xml:space="preserve"> NAPOMENA: STAVKA SE IZVODI SAMO UKOLIKO SE U VELIKOJ MJERI UTJEČE NA POSTOJEĆI SUSTAV INSTALACIJA.</t>
    </r>
  </si>
  <si>
    <t>Dobava, ugradnja i spajenje kabela za izradu izvoda za potrebe električnih instalacija opskrbljenih iz razdjelnika kuće. Obračun po m1 kabela.</t>
  </si>
  <si>
    <t>Kabel NYM-O 2x1,5 mm2.</t>
  </si>
  <si>
    <t>Kabel NYM-J 3x1,5 mm2.</t>
  </si>
  <si>
    <t>Kabel NYY-J 3x1,5 mm2.</t>
  </si>
  <si>
    <t>Kabel NYM-J 4x1,5 mm2.</t>
  </si>
  <si>
    <t>Kabel NYM-J 3x2,5 mm2.</t>
  </si>
  <si>
    <t>Kabel NYY-J 3x2,5 mm2.</t>
  </si>
  <si>
    <t>Kabel NYY-J 5x10 mm2.</t>
  </si>
  <si>
    <t>Kabel LiYCY 4x1,0 mm2.</t>
  </si>
  <si>
    <t>Dobava, ugradnja i spajanje kabela za povezivanja komunikacijskih priključnica i razdjelnika slabe struje SS.</t>
  </si>
  <si>
    <t>Kabel Y(St)Y 2x2x0,8 mm2.</t>
  </si>
  <si>
    <t>Kabel U/UTP cat. 6A mm2.</t>
  </si>
  <si>
    <t>Dobava, ugradnja i spajanje kabela RG59 za RTV priključnica i razdjelnika slabe struje SS te antena na krovu i razdjelnika slabe struje SS.</t>
  </si>
  <si>
    <t>Dobava i ugradnja savitljive rebraste samogasive cijevi u zid od opeke/betona ispod toplinske izolacije za potrebe izrade izvoda zajedno s izradom usjeka i prodora kroz pojedine konstruktivne elemente te njihova građevinska obrada nakon postave cijevi. Cijev mora biti samogasiva, rebrasta, temperaturno postojana od -25°C do +90°C , minimalno  320N/5cm otpornosti. Obračun po m1 cijevi.</t>
  </si>
  <si>
    <t>CS - 20 mm</t>
  </si>
  <si>
    <r>
      <t>Ponovna montaža radijatora na pozicijama gdje su zbog sanacije zidova</t>
    </r>
    <r>
      <rPr>
        <u/>
        <sz val="9"/>
        <rFont val="Arial"/>
        <family val="2"/>
        <charset val="238"/>
      </rPr>
      <t xml:space="preserve"> prethodno demontirani. </t>
    </r>
    <r>
      <rPr>
        <sz val="9"/>
        <rFont val="Arial"/>
        <family val="2"/>
        <charset val="238"/>
      </rPr>
      <t>Stavka uključuje čišćenje i ispiranje radijatora prije montaže. U stavku uključiti sav rad i sitni potrošni i ovjesni pribor i materijal do potpune funkcionalnosti sustava. Obračun po komadu ugrađenog radijatora.</t>
    </r>
  </si>
  <si>
    <r>
      <t xml:space="preserve">Pažljiva demontaža postojeće  vanjske stolarije sa svim opšavima, klupčicama, roletama, griljama i sl., te deponiranje na gradilištu </t>
    </r>
    <r>
      <rPr>
        <u/>
        <sz val="9"/>
        <rFont val="Arial"/>
        <family val="2"/>
        <charset val="238"/>
      </rPr>
      <t>za ponovnu ugradnju</t>
    </r>
    <r>
      <rPr>
        <sz val="9"/>
        <rFont val="Arial"/>
        <family val="2"/>
        <charset val="238"/>
      </rPr>
      <t>. Obračun po komadu.</t>
    </r>
  </si>
  <si>
    <t>1.10.</t>
  </si>
  <si>
    <r>
      <t>Š</t>
    </r>
    <r>
      <rPr>
        <sz val="9"/>
        <rFont val="Arial CE"/>
        <charset val="238"/>
      </rPr>
      <t xml:space="preserve">temanje vanjskog zida prizemlja od pune opeke za ugradnju čeličnih okvira . Radove treba izvoditi pažljivo kako ne bi došlo do urušavanja zida. Obračun po m2 </t>
    </r>
  </si>
  <si>
    <t>1.11.</t>
  </si>
  <si>
    <t>Štemanje  zidovima pune opeke za ugradnju vertikalni i horizntalnih serklaža dimenzije serklaža su 30x30 cm. Radove treba izvoditi pažljivo kako ne bi došlo do urušavanja zida. Obračun po m3</t>
  </si>
  <si>
    <t xml:space="preserve">Betoniranje armiranobetonske podne ploče  betonom klase C30/37. Debljina podne ploče do 40 cm. Površinu ploče zagladiti za postavu horizontalne hidroizolacije. Obračun po m3 betona i m2 oplate. </t>
  </si>
  <si>
    <r>
      <t xml:space="preserve">Betoniranje </t>
    </r>
    <r>
      <rPr>
        <sz val="9"/>
        <rFont val="Arial"/>
        <family val="2"/>
      </rPr>
      <t>ab međukatne ploča</t>
    </r>
    <r>
      <rPr>
        <sz val="9"/>
        <rFont val="Arial"/>
        <family val="2"/>
        <charset val="238"/>
      </rPr>
      <t xml:space="preserve"> u svjetlarniku u glatkoj oplati betonom klase C30/37. Debljina podne ploče prema statičkom proračunu. Obračun po m3 betona i m2 oplate.</t>
    </r>
  </si>
  <si>
    <t xml:space="preserve">Ojačavanje ziđa vertikalnim serklažima  Uklanjanje opeke na mjestu ugradnje novog vertikalnog serklaža, omogućavanje zupčastog spoja između kontakt betona i postojećeg zida. </t>
  </si>
  <si>
    <t>Dobava i ugradnja betona  Dobava i ugradnja (strojna ili ručana ovisno o uvjetima na gradilištu) betona C30/37. Obračun po m³ betona.</t>
  </si>
  <si>
    <r>
      <t xml:space="preserve">Betoniranje </t>
    </r>
    <r>
      <rPr>
        <sz val="9"/>
        <rFont val="Arial"/>
        <family val="2"/>
      </rPr>
      <t>ab horizontalnih serklaža</t>
    </r>
    <r>
      <rPr>
        <sz val="9"/>
        <rFont val="Arial"/>
        <family val="2"/>
        <charset val="238"/>
      </rPr>
      <t xml:space="preserve"> betonom klase C30/37. Sa strane pročelja u oplatu se postavlja kombi ploča debljine 3 cm. Obračun po m3 betona i m2.</t>
    </r>
  </si>
  <si>
    <t>Ugradnja ankera u postojeće temelje. Ankeri od rebrastog čelika fi 16 mm dužin do 70 cm. Ugradnja sa eposki smolom. Broj ankera definira se projektom. Obračun po komadu ankera.</t>
  </si>
  <si>
    <t>1.4.</t>
  </si>
  <si>
    <t>1.5.</t>
  </si>
  <si>
    <t>1.6.</t>
  </si>
  <si>
    <t>1.7.</t>
  </si>
  <si>
    <t>1.8.</t>
  </si>
  <si>
    <t>1.9.</t>
  </si>
  <si>
    <t>1.12.</t>
  </si>
  <si>
    <t>1.13.</t>
  </si>
  <si>
    <t>1.14.</t>
  </si>
  <si>
    <t>1.15.</t>
  </si>
  <si>
    <t>1.16.</t>
  </si>
  <si>
    <t>1.17.</t>
  </si>
  <si>
    <t>3.1.</t>
  </si>
  <si>
    <t>3.3.</t>
  </si>
  <si>
    <t>3.4.</t>
  </si>
  <si>
    <r>
      <t>Uklanjanje podgleda stropne konstrukcije u širini od cca 30cm od grednika te dubini cca 30 cm od zida za potrebe izvedbe spoja grednika i horizontalnih serklaža</t>
    </r>
    <r>
      <rPr>
        <u/>
        <sz val="10"/>
        <rFont val="Arial"/>
        <family val="2"/>
      </rPr>
      <t>.</t>
    </r>
    <r>
      <rPr>
        <sz val="10"/>
        <rFont val="Arial"/>
        <family val="2"/>
      </rPr>
      <t xml:space="preserve">
Uklanjaju se svi slojevi između žbuke trstike ili gipskartona do grednika. U stanovima u kojima se radi uključiti zaštitu namještaja, prozora i uređaja od oštećenja i prašine, zaštitu podnih obloga od oštećenja prilikom korištenja radnih ljestvi, skela, pokretnih skela i platformi te od padanja dijelova žbuke i opeke sa zidova (uključiti zaštitu EPS-om u debljini od 1 cm i pokrivanje najlonom). U cijenu uključen sav potreban rad zaštita i odvoz otpada na deponiju, te sva potrebna pomoćna sredstva i alat. 
Obračun po m2 </t>
    </r>
  </si>
  <si>
    <t>Sidrena armatura - ankeri. Bušenje rupa promjera Φ18 mm i ugradnja ankera promjera Φ16 mm od rebraste armature na spojevima serklaža s okolnim AB elementima nosive konstrukcije te ispunjavanje rupa epoxi smolom, u svemu prema projektu. Obračun po komadu ankera.</t>
  </si>
  <si>
    <t>4.2.</t>
  </si>
  <si>
    <r>
      <t xml:space="preserve">Ugradnja ojačanja FRP sustavom . </t>
    </r>
    <r>
      <rPr>
        <u/>
        <sz val="9"/>
        <rFont val="Arial"/>
        <family val="2"/>
        <charset val="238"/>
      </rPr>
      <t>Nabava i ugradnja FRP sustava ojačanja</t>
    </r>
    <r>
      <rPr>
        <sz val="9"/>
        <rFont val="Arial"/>
        <family val="2"/>
        <charset val="238"/>
      </rPr>
      <t xml:space="preserve"> s karbonskom tkaninom širine 20cm .  Važno je osigurati minimalni preklop tkanina od najmanje 25 cm u uzdužnom smjeru i najmanje 10 cm u poprečnom smjeru. Karbonska ućad se stavljanu na svim preklopima i na razmaku od jednog metra. Obračun po m1</t>
    </r>
    <r>
      <rPr>
        <vertAlign val="superscript"/>
        <sz val="9"/>
        <rFont val="Arial"/>
        <family val="2"/>
        <charset val="238"/>
      </rPr>
      <t xml:space="preserve"> </t>
    </r>
    <r>
      <rPr>
        <sz val="9"/>
        <rFont val="Arial"/>
        <family val="2"/>
        <charset val="238"/>
      </rPr>
      <t>sanirane pukotine.</t>
    </r>
  </si>
  <si>
    <t>FRP</t>
  </si>
  <si>
    <t>Karbonska užad</t>
  </si>
  <si>
    <t xml:space="preserve">Žbukanje  stropova na mjestima uklonjene žbuke i mjestima sanacije pukotina, tvornički pripremljenom PCM žbukom debljine cca 2 cm, uključivo obrada spojeva ruba žbuke i susjednih zidova i stropova. Vertikalnost i horizontalna ravnina prema postojećem stanju stropa. Obračun po m2.
</t>
  </si>
  <si>
    <t>Dobava materijala i izrada podgleda stropne konstrukcije zajedno  sa pripadajućom podkonstrukcijom i potrebnim završnim profilima.  Obračun po m2 izvedenog podgleda stropa.</t>
  </si>
  <si>
    <t>4.3.</t>
  </si>
  <si>
    <t>4.4.</t>
  </si>
  <si>
    <t>4.5.</t>
  </si>
  <si>
    <t>4.6.</t>
  </si>
  <si>
    <t>4.7.</t>
  </si>
  <si>
    <t>4.8.</t>
  </si>
  <si>
    <t>4.9.</t>
  </si>
  <si>
    <t>4.10.</t>
  </si>
  <si>
    <t>Izrada i ugradnja čeličnih okvira oko otvora u prizemlju od HEA profila 220. U cijenu uračunati izradu radioničke dokumentacije.  Obračun po  kompletnu izvedenih okvira. Sve mjere ugradnje kontrolirati u naravi.</t>
  </si>
  <si>
    <r>
      <t xml:space="preserve">Ugradnja </t>
    </r>
    <r>
      <rPr>
        <u/>
        <sz val="9"/>
        <rFont val="Arial"/>
        <family val="2"/>
        <charset val="238"/>
      </rPr>
      <t>postojeće prethodno demontirane</t>
    </r>
    <r>
      <rPr>
        <sz val="9"/>
        <rFont val="Arial"/>
        <family val="2"/>
        <charset val="238"/>
      </rPr>
      <t xml:space="preserve"> unutarnje i vanjske stolarije uključujući zidarsku obrada špaleta nakon ugradnje stolarije. Obračun po površini ograđenog stolarskog elementa.</t>
    </r>
  </si>
  <si>
    <t>5. IZOLATERSKI RADOVI</t>
  </si>
  <si>
    <t>5. IZOLATERSKI RADOVI  UKUPNO:</t>
  </si>
  <si>
    <t>6. STOLARSKI RADOVI</t>
  </si>
  <si>
    <t>6.1..</t>
  </si>
  <si>
    <t>6. STOLARSKI RADOVI  UKUPNO:</t>
  </si>
  <si>
    <t>7. BRAVARSKI RADOVI</t>
  </si>
  <si>
    <t>7. BRAVARSKI RADOVI  UKUPNO:</t>
  </si>
  <si>
    <t>8. ELEKTROINSTALACIJE</t>
  </si>
  <si>
    <t>8.0.</t>
  </si>
  <si>
    <t>8. ELEKTROINSTALACIJE UKUPNO:</t>
  </si>
  <si>
    <t>9. STROJARSKE INSTALACIJE</t>
  </si>
  <si>
    <t>9. STROJARSKE INSTALACIJE UKUPNO:</t>
  </si>
  <si>
    <t>SUVLASNICI STAMBENE ZGRADE Palmotićeva ulica 2, 10000 ZAGREB, zastupani po upravitelju GRADSKOM STAMBENOM KOMUNALNOM GOSPODARSTVU d.o.o. 
Savska cesta 1, 10000 Zagreb
OIB: 03744272526</t>
  </si>
  <si>
    <t>TROŠKOVNIK ZA KONSTRUKCIJSKU OBNOVU U POTRESU OŠTEĆENE STAMBENO POSLOVNE ZGRADE 
Palmotićeva ulica 2,k.č.br. 2394, k.o. Centar</t>
  </si>
  <si>
    <t>U Zagrebu, ožujak 2023.</t>
  </si>
  <si>
    <t>8.1. ELEKTRIČNI VODOVI</t>
  </si>
  <si>
    <t>8.2. ZAŠTITNE CIJEVI UKUPNO:</t>
  </si>
  <si>
    <t>8.1. ELEKTRIČNI VODOVI UKUPNO:</t>
  </si>
  <si>
    <t>8.2. ZAŠTITNE CIJEVI</t>
  </si>
  <si>
    <t>8.1.1.</t>
  </si>
  <si>
    <t>8.1.2.</t>
  </si>
  <si>
    <t>8.1.3.</t>
  </si>
  <si>
    <t>8.2.1.</t>
  </si>
  <si>
    <t>Zaštita podova u zoni zahvata PVC folijom i kartonom te vraćanje svega u  prvobitno stanje. Obračun po m2 neto površine.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</si>
</sst>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n_-;\-* #,##0.00\ _k_n_-;_-* &quot;-&quot;??\ _k_n_-;_-@_-"/>
    <numFmt numFmtId="165" formatCode="0_)"/>
    <numFmt numFmtId="166" formatCode="General_)"/>
    <numFmt numFmtId="167" formatCode="#\ ###\ ##0.00"/>
    <numFmt numFmtId="168" formatCode="_-* #,##0_-;\-* #,##0_-;_-* &quot;-&quot;??_-;_-@_-"/>
  </numFmts>
  <fonts count="34" x14ac:knownFonts="1">
    <font>
      <sz val="10"/>
      <name val="Arial"/>
      <charset val="238"/>
    </font>
    <font>
      <sz val="10"/>
      <name val="Arial"/>
      <family val="2"/>
      <charset val="238"/>
    </font>
    <font>
      <sz val="10"/>
      <name val="Arial"/>
      <family val="2"/>
      <charset val="238"/>
    </font>
    <font>
      <sz val="9"/>
      <name val="Arial CE"/>
      <family val="2"/>
      <charset val="238"/>
    </font>
    <font>
      <b/>
      <sz val="9"/>
      <name val="Arial CE"/>
      <family val="2"/>
      <charset val="238"/>
    </font>
    <font>
      <b/>
      <sz val="9"/>
      <name val="Arial Narrow"/>
      <family val="2"/>
      <charset val="238"/>
    </font>
    <font>
      <b/>
      <sz val="10"/>
      <name val="Arial CE"/>
      <family val="2"/>
      <charset val="238"/>
    </font>
    <font>
      <sz val="8"/>
      <name val="Arial"/>
      <family val="2"/>
      <charset val="238"/>
    </font>
    <font>
      <sz val="9"/>
      <name val="Arial"/>
      <family val="2"/>
      <charset val="238"/>
    </font>
    <font>
      <b/>
      <sz val="9"/>
      <name val="Arial"/>
      <family val="2"/>
      <charset val="238"/>
    </font>
    <font>
      <b/>
      <sz val="10"/>
      <name val="Arial"/>
      <family val="2"/>
      <charset val="238"/>
    </font>
    <font>
      <sz val="11"/>
      <color theme="1"/>
      <name val="Calibri"/>
      <family val="2"/>
      <charset val="238"/>
      <scheme val="minor"/>
    </font>
    <font>
      <sz val="11"/>
      <name val="Arial"/>
      <family val="2"/>
      <charset val="238"/>
    </font>
    <font>
      <b/>
      <sz val="8"/>
      <name val="Arial"/>
      <family val="2"/>
      <charset val="238"/>
    </font>
    <font>
      <sz val="10"/>
      <name val="Helv"/>
    </font>
    <font>
      <sz val="7"/>
      <color theme="0" tint="-0.34998626667073579"/>
      <name val="Arial"/>
      <family val="2"/>
      <charset val="238"/>
    </font>
    <font>
      <b/>
      <sz val="8.5"/>
      <name val="Arial"/>
      <family val="2"/>
      <charset val="238"/>
    </font>
    <font>
      <sz val="8.5"/>
      <name val="Arial"/>
      <family val="2"/>
      <charset val="238"/>
    </font>
    <font>
      <sz val="8.5"/>
      <name val="Arial CE"/>
      <family val="2"/>
      <charset val="238"/>
    </font>
    <font>
      <sz val="10"/>
      <name val="Arial"/>
      <family val="2"/>
    </font>
    <font>
      <sz val="11"/>
      <name val="Tahoma"/>
      <family val="2"/>
      <charset val="1"/>
    </font>
    <font>
      <sz val="10"/>
      <name val="Tahoma"/>
      <family val="2"/>
      <charset val="1"/>
    </font>
    <font>
      <sz val="9"/>
      <color rgb="FF0000FF"/>
      <name val="Arial"/>
      <family val="2"/>
      <charset val="238"/>
    </font>
    <font>
      <u/>
      <sz val="9"/>
      <name val="Arial"/>
      <family val="2"/>
      <charset val="238"/>
    </font>
    <font>
      <sz val="9"/>
      <name val="Arial CE"/>
      <charset val="238"/>
    </font>
    <font>
      <b/>
      <sz val="9"/>
      <color indexed="62"/>
      <name val="Arial CE"/>
      <family val="2"/>
      <charset val="238"/>
    </font>
    <font>
      <vertAlign val="superscript"/>
      <sz val="9"/>
      <name val="Arial"/>
      <family val="2"/>
      <charset val="238"/>
    </font>
    <font>
      <i/>
      <sz val="9"/>
      <name val="Arial"/>
      <family val="2"/>
      <charset val="238"/>
    </font>
    <font>
      <sz val="9"/>
      <name val="Arial"/>
      <family val="2"/>
    </font>
    <font>
      <sz val="9"/>
      <color indexed="62"/>
      <name val="Arial"/>
      <family val="2"/>
      <charset val="238"/>
    </font>
    <font>
      <sz val="9"/>
      <color rgb="FFFF0000"/>
      <name val="Arial CE"/>
      <family val="2"/>
      <charset val="238"/>
    </font>
    <font>
      <sz val="9"/>
      <color rgb="FFFF0000"/>
      <name val="Arial"/>
      <family val="2"/>
      <charset val="238"/>
    </font>
    <font>
      <sz val="8"/>
      <name val="Arial"/>
      <charset val="238"/>
    </font>
    <font>
      <u/>
      <sz val="10"/>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hair">
        <color auto="1"/>
      </bottom>
      <diagonal/>
    </border>
    <border>
      <left/>
      <right/>
      <top style="hair">
        <color auto="1"/>
      </top>
      <bottom/>
      <diagonal/>
    </border>
    <border>
      <left/>
      <right/>
      <top style="hair">
        <color indexed="64"/>
      </top>
      <bottom style="hair">
        <color indexed="64"/>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right/>
      <top style="hair">
        <color indexed="64"/>
      </top>
      <bottom style="thin">
        <color indexed="64"/>
      </bottom>
      <diagonal/>
    </border>
    <border>
      <left/>
      <right/>
      <top/>
      <bottom style="double">
        <color indexed="64"/>
      </bottom>
      <diagonal/>
    </border>
  </borders>
  <cellStyleXfs count="7">
    <xf numFmtId="0" fontId="0" fillId="0" borderId="0"/>
    <xf numFmtId="164" fontId="1" fillId="0" borderId="0" applyFont="0" applyFill="0" applyBorder="0" applyAlignment="0" applyProtection="0"/>
    <xf numFmtId="0" fontId="2" fillId="0" borderId="0"/>
    <xf numFmtId="0" fontId="11" fillId="0" borderId="0"/>
    <xf numFmtId="0" fontId="14" fillId="0" borderId="0"/>
    <xf numFmtId="0" fontId="1" fillId="0" borderId="0"/>
    <xf numFmtId="43" fontId="1" fillId="0" borderId="0" applyFont="0" applyFill="0" applyBorder="0" applyAlignment="0" applyProtection="0"/>
  </cellStyleXfs>
  <cellXfs count="203">
    <xf numFmtId="0" fontId="0" fillId="0" borderId="0" xfId="0"/>
    <xf numFmtId="0" fontId="7" fillId="0" borderId="0" xfId="0" applyFont="1" applyAlignment="1" applyProtection="1">
      <alignment vertical="top"/>
      <protection hidden="1"/>
    </xf>
    <xf numFmtId="0" fontId="1" fillId="0" borderId="0" xfId="0" applyFont="1" applyAlignment="1" applyProtection="1">
      <alignment vertical="top"/>
      <protection hidden="1"/>
    </xf>
    <xf numFmtId="0" fontId="6" fillId="0" borderId="0" xfId="0" applyFont="1" applyAlignment="1" applyProtection="1">
      <alignment vertical="top"/>
      <protection hidden="1"/>
    </xf>
    <xf numFmtId="0" fontId="5" fillId="0" borderId="0" xfId="0" applyFont="1" applyAlignment="1" applyProtection="1">
      <alignment vertical="center" wrapText="1"/>
      <protection hidden="1"/>
    </xf>
    <xf numFmtId="0" fontId="1" fillId="0" borderId="0" xfId="0" applyFont="1" applyAlignment="1" applyProtection="1">
      <alignment horizontal="right" vertical="top"/>
      <protection hidden="1"/>
    </xf>
    <xf numFmtId="0" fontId="3" fillId="0" borderId="0" xfId="0" applyFont="1" applyAlignment="1" applyProtection="1">
      <alignment horizontal="right" vertical="top" wrapText="1"/>
      <protection hidden="1"/>
    </xf>
    <xf numFmtId="0" fontId="13" fillId="0" borderId="0" xfId="0" applyFont="1" applyAlignment="1" applyProtection="1">
      <alignment vertical="top"/>
      <protection hidden="1"/>
    </xf>
    <xf numFmtId="0" fontId="9" fillId="0" borderId="0" xfId="0" applyFont="1" applyAlignment="1" applyProtection="1">
      <alignment horizontal="center" wrapText="1"/>
      <protection hidden="1"/>
    </xf>
    <xf numFmtId="0" fontId="8" fillId="0" borderId="0" xfId="0" applyFont="1" applyAlignment="1" applyProtection="1">
      <alignment horizontal="center"/>
      <protection hidden="1"/>
    </xf>
    <xf numFmtId="4" fontId="7" fillId="0" borderId="0" xfId="0" applyNumberFormat="1" applyFont="1" applyAlignment="1" applyProtection="1">
      <alignment horizontal="right"/>
      <protection hidden="1"/>
    </xf>
    <xf numFmtId="4" fontId="7" fillId="0" borderId="0" xfId="0" applyNumberFormat="1" applyFont="1" applyAlignment="1" applyProtection="1">
      <alignment horizontal="right" vertical="top"/>
      <protection hidden="1"/>
    </xf>
    <xf numFmtId="4" fontId="15" fillId="0" borderId="4" xfId="1" applyNumberFormat="1" applyFont="1" applyFill="1" applyBorder="1" applyAlignment="1" applyProtection="1">
      <alignment horizontal="center" vertical="center" wrapText="1"/>
      <protection hidden="1"/>
    </xf>
    <xf numFmtId="0" fontId="8" fillId="0" borderId="0" xfId="0" applyFont="1" applyAlignment="1" applyProtection="1">
      <alignment horizontal="right" vertical="top"/>
      <protection hidden="1"/>
    </xf>
    <xf numFmtId="0" fontId="18" fillId="0" borderId="0" xfId="0" applyFont="1" applyAlignment="1" applyProtection="1">
      <alignment vertical="top"/>
      <protection hidden="1"/>
    </xf>
    <xf numFmtId="0" fontId="17" fillId="0" borderId="0" xfId="0" applyFont="1" applyAlignment="1" applyProtection="1">
      <alignment vertical="top"/>
      <protection hidden="1"/>
    </xf>
    <xf numFmtId="0" fontId="17" fillId="0" borderId="0" xfId="0" applyFont="1" applyAlignment="1" applyProtection="1">
      <alignment horizontal="right" vertical="top"/>
      <protection hidden="1"/>
    </xf>
    <xf numFmtId="4" fontId="17" fillId="0" borderId="0" xfId="0" applyNumberFormat="1" applyFont="1" applyAlignment="1" applyProtection="1">
      <alignment horizontal="right" vertical="top"/>
      <protection hidden="1"/>
    </xf>
    <xf numFmtId="49" fontId="16" fillId="0" borderId="0" xfId="0" applyNumberFormat="1" applyFont="1" applyAlignment="1">
      <alignment horizontal="left" vertical="top" wrapText="1"/>
    </xf>
    <xf numFmtId="49" fontId="16" fillId="0" borderId="0" xfId="0" applyNumberFormat="1" applyFont="1" applyAlignment="1">
      <alignment horizontal="justify" vertical="top" wrapText="1"/>
    </xf>
    <xf numFmtId="0" fontId="17" fillId="0" borderId="0" xfId="0" applyFont="1" applyAlignment="1" applyProtection="1">
      <alignment horizontal="center" vertical="top"/>
      <protection hidden="1"/>
    </xf>
    <xf numFmtId="4" fontId="17" fillId="0" borderId="0" xfId="0" applyNumberFormat="1" applyFont="1" applyAlignment="1">
      <alignment horizontal="right" vertical="top"/>
    </xf>
    <xf numFmtId="167" fontId="17" fillId="0" borderId="0" xfId="0" applyNumberFormat="1" applyFont="1" applyAlignment="1" applyProtection="1">
      <alignment horizontal="right" vertical="top"/>
      <protection hidden="1"/>
    </xf>
    <xf numFmtId="167" fontId="17" fillId="0" borderId="3" xfId="0" applyNumberFormat="1" applyFont="1" applyBorder="1" applyAlignment="1" applyProtection="1">
      <alignment horizontal="right" vertical="top"/>
      <protection hidden="1"/>
    </xf>
    <xf numFmtId="49" fontId="16" fillId="0" borderId="0" xfId="0" applyNumberFormat="1" applyFont="1" applyAlignment="1">
      <alignment horizontal="right" vertical="top"/>
    </xf>
    <xf numFmtId="49" fontId="16" fillId="0" borderId="0" xfId="0" applyNumberFormat="1" applyFont="1" applyAlignment="1">
      <alignment horizontal="center" vertical="top"/>
    </xf>
    <xf numFmtId="4" fontId="16" fillId="0" borderId="0" xfId="0" applyNumberFormat="1" applyFont="1" applyAlignment="1">
      <alignment horizontal="right" vertical="top"/>
    </xf>
    <xf numFmtId="167" fontId="17" fillId="0" borderId="1" xfId="0" applyNumberFormat="1" applyFont="1" applyBorder="1" applyAlignment="1" applyProtection="1">
      <alignment horizontal="right" vertical="top"/>
      <protection hidden="1"/>
    </xf>
    <xf numFmtId="0" fontId="8" fillId="0" borderId="0" xfId="0" applyFont="1" applyAlignment="1" applyProtection="1">
      <alignment horizontal="center" vertical="top"/>
      <protection hidden="1"/>
    </xf>
    <xf numFmtId="0" fontId="1" fillId="0" borderId="0" xfId="5"/>
    <xf numFmtId="0" fontId="1" fillId="0" borderId="0" xfId="5" applyAlignment="1">
      <alignment horizontal="left"/>
    </xf>
    <xf numFmtId="0" fontId="1" fillId="0" borderId="0" xfId="5" applyAlignment="1">
      <alignment vertical="top" wrapText="1"/>
    </xf>
    <xf numFmtId="0" fontId="1" fillId="0" borderId="0" xfId="5" applyAlignment="1">
      <alignment vertical="top"/>
    </xf>
    <xf numFmtId="0" fontId="1" fillId="0" borderId="0" xfId="5" applyAlignment="1">
      <alignment horizontal="center" vertical="top"/>
    </xf>
    <xf numFmtId="43" fontId="0" fillId="0" borderId="0" xfId="6" applyFont="1" applyAlignment="1">
      <alignment vertical="top"/>
    </xf>
    <xf numFmtId="43" fontId="19" fillId="0" borderId="0" xfId="6" applyFont="1" applyBorder="1" applyAlignment="1">
      <alignment horizontal="right"/>
    </xf>
    <xf numFmtId="0" fontId="19" fillId="0" borderId="0" xfId="5" applyFont="1" applyAlignment="1">
      <alignment horizontal="left"/>
    </xf>
    <xf numFmtId="0" fontId="20" fillId="0" borderId="0" xfId="5" applyFont="1" applyAlignment="1">
      <alignment horizontal="left"/>
    </xf>
    <xf numFmtId="0" fontId="21" fillId="0" borderId="0" xfId="5" applyFont="1" applyAlignment="1">
      <alignment horizontal="left"/>
    </xf>
    <xf numFmtId="0" fontId="19" fillId="0" borderId="0" xfId="5" applyFont="1" applyAlignment="1">
      <alignment horizontal="center" vertical="top"/>
    </xf>
    <xf numFmtId="0" fontId="19" fillId="0" borderId="0" xfId="5" applyFont="1" applyAlignment="1">
      <alignment vertical="top" wrapText="1"/>
    </xf>
    <xf numFmtId="0" fontId="19" fillId="0" borderId="0" xfId="5" applyFont="1" applyAlignment="1">
      <alignment horizontal="right"/>
    </xf>
    <xf numFmtId="43" fontId="19" fillId="0" borderId="0" xfId="6" applyFont="1" applyAlignment="1">
      <alignment horizontal="right"/>
    </xf>
    <xf numFmtId="43" fontId="19" fillId="0" borderId="0" xfId="6" applyFont="1" applyBorder="1" applyAlignment="1">
      <alignment vertical="top" wrapText="1"/>
    </xf>
    <xf numFmtId="43" fontId="19" fillId="0" borderId="0" xfId="6" applyFont="1" applyAlignment="1">
      <alignment vertical="top" wrapText="1"/>
    </xf>
    <xf numFmtId="43" fontId="0" fillId="0" borderId="0" xfId="6" applyFont="1" applyBorder="1" applyAlignment="1">
      <alignment vertical="top" wrapText="1"/>
    </xf>
    <xf numFmtId="0" fontId="10" fillId="0" borderId="0" xfId="5" applyFont="1" applyAlignment="1">
      <alignment horizontal="center" vertical="top"/>
    </xf>
    <xf numFmtId="0" fontId="10" fillId="0" borderId="0" xfId="5" applyFont="1" applyAlignment="1">
      <alignment vertical="top" wrapText="1"/>
    </xf>
    <xf numFmtId="43" fontId="0" fillId="0" borderId="0" xfId="6" applyFont="1" applyAlignment="1">
      <alignment vertical="top" wrapText="1"/>
    </xf>
    <xf numFmtId="43" fontId="0" fillId="0" borderId="0" xfId="6" applyFont="1" applyBorder="1" applyAlignment="1">
      <alignment horizontal="right"/>
    </xf>
    <xf numFmtId="0" fontId="19" fillId="0" borderId="0" xfId="5" applyFont="1" applyAlignment="1">
      <alignment horizontal="left" vertical="top" wrapText="1"/>
    </xf>
    <xf numFmtId="0" fontId="1" fillId="0" borderId="0" xfId="5" applyAlignment="1">
      <alignment horizontal="right"/>
    </xf>
    <xf numFmtId="168" fontId="0" fillId="0" borderId="0" xfId="6" applyNumberFormat="1" applyFont="1" applyAlignment="1">
      <alignment horizontal="right"/>
    </xf>
    <xf numFmtId="43" fontId="0" fillId="0" borderId="0" xfId="6" applyFont="1" applyAlignment="1">
      <alignment horizontal="right"/>
    </xf>
    <xf numFmtId="49" fontId="19" fillId="0" borderId="0" xfId="5" applyNumberFormat="1" applyFont="1" applyAlignment="1">
      <alignment horizontal="left" vertical="top" wrapText="1"/>
    </xf>
    <xf numFmtId="0" fontId="1" fillId="0" borderId="0" xfId="5" applyAlignment="1">
      <alignment horizontal="justify" vertical="top" wrapText="1"/>
    </xf>
    <xf numFmtId="0" fontId="19" fillId="0" borderId="0" xfId="5" applyFont="1"/>
    <xf numFmtId="0" fontId="20" fillId="0" borderId="0" xfId="5" applyFont="1"/>
    <xf numFmtId="0" fontId="21" fillId="0" borderId="0" xfId="5" applyFont="1"/>
    <xf numFmtId="0" fontId="19" fillId="0" borderId="0" xfId="5" applyFont="1" applyAlignment="1">
      <alignment vertical="top"/>
    </xf>
    <xf numFmtId="0" fontId="12" fillId="0" borderId="0" xfId="5" applyFont="1" applyAlignment="1">
      <alignment horizontal="center" vertical="top"/>
    </xf>
    <xf numFmtId="0" fontId="12" fillId="0" borderId="0" xfId="5" applyFont="1" applyAlignment="1">
      <alignment vertical="top" wrapText="1"/>
    </xf>
    <xf numFmtId="0" fontId="12" fillId="0" borderId="0" xfId="5" applyFont="1" applyAlignment="1">
      <alignment horizontal="center"/>
    </xf>
    <xf numFmtId="43" fontId="12" fillId="0" borderId="0" xfId="6" applyFont="1" applyAlignment="1"/>
    <xf numFmtId="43" fontId="12" fillId="0" borderId="0" xfId="6" applyFont="1" applyBorder="1" applyAlignment="1"/>
    <xf numFmtId="0" fontId="17" fillId="0" borderId="3" xfId="0" applyFont="1" applyBorder="1" applyAlignment="1" applyProtection="1">
      <alignment horizontal="right" vertical="top"/>
      <protection hidden="1"/>
    </xf>
    <xf numFmtId="166" fontId="16" fillId="0" borderId="1" xfId="0" applyNumberFormat="1" applyFont="1" applyBorder="1" applyAlignment="1">
      <alignment horizontal="left" vertical="center"/>
    </xf>
    <xf numFmtId="49" fontId="17" fillId="0" borderId="1" xfId="0" applyNumberFormat="1" applyFont="1" applyBorder="1" applyAlignment="1">
      <alignment horizontal="left" vertical="center"/>
    </xf>
    <xf numFmtId="4" fontId="17" fillId="0" borderId="1" xfId="0" applyNumberFormat="1" applyFont="1" applyBorder="1" applyAlignment="1">
      <alignment horizontal="left" vertical="center"/>
    </xf>
    <xf numFmtId="166" fontId="16" fillId="0" borderId="3" xfId="0" applyNumberFormat="1" applyFont="1" applyBorder="1" applyAlignment="1">
      <alignment horizontal="left" vertical="center"/>
    </xf>
    <xf numFmtId="0" fontId="17" fillId="0" borderId="3" xfId="0" applyFont="1" applyBorder="1" applyAlignment="1" applyProtection="1">
      <alignment horizontal="left" vertical="center"/>
      <protection hidden="1"/>
    </xf>
    <xf numFmtId="4" fontId="17" fillId="0" borderId="3" xfId="0" applyNumberFormat="1" applyFont="1" applyBorder="1" applyAlignment="1" applyProtection="1">
      <alignment horizontal="left" vertical="center"/>
      <protection hidden="1"/>
    </xf>
    <xf numFmtId="4" fontId="16" fillId="0" borderId="1" xfId="0" applyNumberFormat="1" applyFont="1" applyBorder="1" applyAlignment="1">
      <alignment horizontal="right" vertical="center"/>
    </xf>
    <xf numFmtId="4" fontId="16" fillId="0" borderId="3" xfId="0" applyNumberFormat="1" applyFont="1" applyBorder="1" applyAlignment="1">
      <alignment horizontal="right" vertical="center"/>
    </xf>
    <xf numFmtId="4" fontId="16" fillId="0" borderId="2" xfId="0" applyNumberFormat="1" applyFont="1" applyBorder="1" applyAlignment="1">
      <alignment horizontal="right" vertical="center" wrapText="1"/>
    </xf>
    <xf numFmtId="4" fontId="16" fillId="0" borderId="3" xfId="0" applyNumberFormat="1" applyFont="1" applyBorder="1" applyAlignment="1" applyProtection="1">
      <alignment horizontal="right" vertical="center"/>
      <protection hidden="1"/>
    </xf>
    <xf numFmtId="4" fontId="16" fillId="0" borderId="1" xfId="0" applyNumberFormat="1" applyFont="1" applyBorder="1" applyAlignment="1" applyProtection="1">
      <alignment horizontal="right" vertical="center"/>
      <protection hidden="1"/>
    </xf>
    <xf numFmtId="166" fontId="16" fillId="0" borderId="5" xfId="0" applyNumberFormat="1" applyFont="1" applyBorder="1" applyAlignment="1">
      <alignment horizontal="left" vertical="center"/>
    </xf>
    <xf numFmtId="0" fontId="17" fillId="0" borderId="5" xfId="0" applyFont="1" applyBorder="1" applyAlignment="1" applyProtection="1">
      <alignment horizontal="left" vertical="center"/>
      <protection hidden="1"/>
    </xf>
    <xf numFmtId="4" fontId="17" fillId="0" borderId="5" xfId="0" applyNumberFormat="1" applyFont="1" applyBorder="1" applyAlignment="1" applyProtection="1">
      <alignment horizontal="left" vertical="center"/>
      <protection hidden="1"/>
    </xf>
    <xf numFmtId="0" fontId="17" fillId="0" borderId="5" xfId="0" applyFont="1" applyBorder="1" applyAlignment="1" applyProtection="1">
      <alignment horizontal="right" vertical="top"/>
      <protection hidden="1"/>
    </xf>
    <xf numFmtId="4" fontId="16" fillId="0" borderId="5" xfId="0" applyNumberFormat="1" applyFont="1" applyBorder="1" applyAlignment="1" applyProtection="1">
      <alignment horizontal="right" vertical="center"/>
      <protection hidden="1"/>
    </xf>
    <xf numFmtId="49" fontId="16" fillId="0" borderId="0" xfId="0" applyNumberFormat="1" applyFont="1" applyAlignment="1">
      <alignment horizontal="left" vertical="center" wrapText="1"/>
    </xf>
    <xf numFmtId="49" fontId="16" fillId="0" borderId="6" xfId="0" applyNumberFormat="1" applyFont="1" applyBorder="1" applyAlignment="1">
      <alignment horizontal="left" vertical="center" wrapText="1"/>
    </xf>
    <xf numFmtId="0" fontId="17" fillId="0" borderId="6" xfId="0" applyFont="1" applyBorder="1" applyAlignment="1" applyProtection="1">
      <alignment horizontal="center" vertical="top"/>
      <protection hidden="1"/>
    </xf>
    <xf numFmtId="4" fontId="17" fillId="0" borderId="6" xfId="0" applyNumberFormat="1" applyFont="1" applyBorder="1" applyAlignment="1" applyProtection="1">
      <alignment horizontal="right" vertical="top"/>
      <protection hidden="1"/>
    </xf>
    <xf numFmtId="0" fontId="17" fillId="0" borderId="6" xfId="0" applyFont="1" applyBorder="1" applyAlignment="1" applyProtection="1">
      <alignment horizontal="right" vertical="top"/>
      <protection hidden="1"/>
    </xf>
    <xf numFmtId="4" fontId="16" fillId="0" borderId="6" xfId="0" applyNumberFormat="1" applyFont="1" applyBorder="1" applyAlignment="1" applyProtection="1">
      <alignment horizontal="right" vertical="center"/>
      <protection hidden="1"/>
    </xf>
    <xf numFmtId="0" fontId="4" fillId="0" borderId="0" xfId="0" applyFont="1" applyAlignment="1" applyProtection="1">
      <alignment vertical="top"/>
      <protection hidden="1"/>
    </xf>
    <xf numFmtId="0" fontId="9" fillId="0" borderId="0" xfId="0" applyFont="1" applyAlignment="1" applyProtection="1">
      <alignment vertical="top"/>
      <protection hidden="1"/>
    </xf>
    <xf numFmtId="0" fontId="8" fillId="0" borderId="0" xfId="0" applyFont="1" applyAlignment="1">
      <alignment horizontal="justify" vertical="top" wrapText="1"/>
    </xf>
    <xf numFmtId="0" fontId="8" fillId="0" borderId="0" xfId="0" applyFont="1" applyAlignment="1">
      <alignment vertical="top" wrapText="1"/>
    </xf>
    <xf numFmtId="0" fontId="3" fillId="0" borderId="0" xfId="0" applyFont="1" applyAlignment="1" applyProtection="1">
      <alignment vertical="top"/>
      <protection hidden="1"/>
    </xf>
    <xf numFmtId="165" fontId="3" fillId="0" borderId="0" xfId="0" applyNumberFormat="1" applyFont="1" applyAlignment="1" applyProtection="1">
      <alignment horizontal="right" vertical="top"/>
      <protection hidden="1"/>
    </xf>
    <xf numFmtId="49" fontId="8" fillId="0" borderId="0" xfId="0" applyNumberFormat="1"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center" vertical="top"/>
    </xf>
    <xf numFmtId="4" fontId="8" fillId="0" borderId="0" xfId="1" applyNumberFormat="1" applyFont="1" applyFill="1" applyBorder="1" applyAlignment="1">
      <alignment horizontal="center" vertical="top"/>
    </xf>
    <xf numFmtId="4" fontId="8" fillId="0" borderId="0" xfId="1" applyNumberFormat="1" applyFont="1" applyFill="1" applyBorder="1" applyAlignment="1">
      <alignment horizontal="right" vertical="top"/>
    </xf>
    <xf numFmtId="0" fontId="8" fillId="0" borderId="0" xfId="0" applyFont="1" applyAlignment="1">
      <alignment vertical="top"/>
    </xf>
    <xf numFmtId="166" fontId="9" fillId="0" borderId="0" xfId="0" applyNumberFormat="1" applyFont="1" applyAlignment="1" applyProtection="1">
      <alignment horizontal="left" vertical="top"/>
      <protection hidden="1"/>
    </xf>
    <xf numFmtId="166" fontId="9" fillId="0" borderId="0" xfId="0" applyNumberFormat="1" applyFont="1" applyAlignment="1" applyProtection="1">
      <alignment horizontal="center" vertical="top"/>
      <protection hidden="1"/>
    </xf>
    <xf numFmtId="4" fontId="8" fillId="0" borderId="0" xfId="0" applyNumberFormat="1" applyFont="1" applyAlignment="1" applyProtection="1">
      <alignment horizontal="right" vertical="top"/>
      <protection hidden="1"/>
    </xf>
    <xf numFmtId="0" fontId="9" fillId="0" borderId="0" xfId="0" applyFont="1" applyAlignment="1" applyProtection="1">
      <alignment horizontal="right" vertical="top"/>
      <protection hidden="1"/>
    </xf>
    <xf numFmtId="166" fontId="8" fillId="0" borderId="0" xfId="0" applyNumberFormat="1" applyFont="1" applyAlignment="1" applyProtection="1">
      <alignment horizontal="left" vertical="top" wrapText="1"/>
      <protection hidden="1"/>
    </xf>
    <xf numFmtId="0" fontId="3" fillId="0" borderId="0" xfId="0" applyFont="1" applyAlignment="1" applyProtection="1">
      <alignment horizontal="right" vertical="top"/>
      <protection hidden="1"/>
    </xf>
    <xf numFmtId="49" fontId="8" fillId="0" borderId="0" xfId="0" applyNumberFormat="1" applyFont="1" applyAlignment="1">
      <alignment horizontal="left" vertical="top" wrapText="1"/>
    </xf>
    <xf numFmtId="0" fontId="8" fillId="0" borderId="0" xfId="0" quotePrefix="1" applyFont="1" applyAlignment="1" applyProtection="1">
      <alignment horizontal="justify" vertical="top" wrapText="1"/>
      <protection hidden="1"/>
    </xf>
    <xf numFmtId="166" fontId="22" fillId="0" borderId="0" xfId="0" applyNumberFormat="1" applyFont="1" applyAlignment="1">
      <alignment horizontal="justify" vertical="top" wrapText="1"/>
    </xf>
    <xf numFmtId="4" fontId="8" fillId="0" borderId="0" xfId="0" applyNumberFormat="1" applyFont="1" applyAlignment="1">
      <alignment horizontal="right" vertical="top"/>
    </xf>
    <xf numFmtId="0" fontId="8" fillId="0" borderId="0" xfId="0" applyFont="1" applyAlignment="1" applyProtection="1">
      <alignment horizontal="justify" vertical="top" wrapText="1"/>
      <protection hidden="1"/>
    </xf>
    <xf numFmtId="0" fontId="8" fillId="0" borderId="0" xfId="0" applyFont="1" applyAlignment="1" applyProtection="1">
      <alignment vertical="top"/>
      <protection hidden="1"/>
    </xf>
    <xf numFmtId="49" fontId="9" fillId="0" borderId="0" xfId="0" applyNumberFormat="1" applyFont="1" applyAlignment="1">
      <alignment horizontal="justify" vertical="top" wrapText="1"/>
    </xf>
    <xf numFmtId="165" fontId="24" fillId="0" borderId="0" xfId="0" applyNumberFormat="1" applyFont="1" applyAlignment="1" applyProtection="1">
      <alignment horizontal="right" vertical="top"/>
      <protection hidden="1"/>
    </xf>
    <xf numFmtId="0" fontId="8" fillId="0" borderId="0" xfId="0" applyFont="1" applyAlignment="1" applyProtection="1">
      <alignment horizontal="left" vertical="top"/>
      <protection hidden="1"/>
    </xf>
    <xf numFmtId="0" fontId="9" fillId="0" borderId="0" xfId="0" applyFont="1" applyAlignment="1" applyProtection="1">
      <alignment horizontal="center" vertical="top"/>
      <protection hidden="1"/>
    </xf>
    <xf numFmtId="166" fontId="8" fillId="0" borderId="0" xfId="0" applyNumberFormat="1" applyFont="1" applyAlignment="1">
      <alignment horizontal="justify" vertical="top" wrapText="1"/>
    </xf>
    <xf numFmtId="0" fontId="8" fillId="0" borderId="0" xfId="3" quotePrefix="1" applyFont="1" applyAlignment="1" applyProtection="1">
      <alignment horizontal="justify" vertical="top" wrapText="1"/>
      <protection hidden="1"/>
    </xf>
    <xf numFmtId="0" fontId="8" fillId="0" borderId="0" xfId="0" applyFont="1" applyAlignment="1" applyProtection="1">
      <alignment horizontal="justify" vertical="top"/>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center" vertical="top"/>
      <protection hidden="1"/>
    </xf>
    <xf numFmtId="4" fontId="3" fillId="0" borderId="0" xfId="0" applyNumberFormat="1" applyFont="1" applyAlignment="1" applyProtection="1">
      <alignment horizontal="right" vertical="top"/>
      <protection hidden="1"/>
    </xf>
    <xf numFmtId="0" fontId="3" fillId="0" borderId="0" xfId="0" quotePrefix="1" applyFont="1" applyAlignment="1" applyProtection="1">
      <alignment horizontal="justify" vertical="top" wrapText="1"/>
      <protection hidden="1"/>
    </xf>
    <xf numFmtId="0" fontId="3" fillId="0" borderId="0" xfId="0" applyFont="1" applyAlignment="1" applyProtection="1">
      <alignment horizontal="justify" vertical="top" wrapText="1"/>
      <protection hidden="1"/>
    </xf>
    <xf numFmtId="0" fontId="4" fillId="0" borderId="0" xfId="0" applyFont="1" applyAlignment="1" applyProtection="1">
      <alignment horizontal="center" vertical="top"/>
      <protection hidden="1"/>
    </xf>
    <xf numFmtId="4" fontId="25" fillId="0" borderId="0" xfId="0" applyNumberFormat="1" applyFont="1" applyAlignment="1" applyProtection="1">
      <alignment horizontal="right" vertical="top"/>
      <protection hidden="1"/>
    </xf>
    <xf numFmtId="2" fontId="8" fillId="0" borderId="0" xfId="0" applyNumberFormat="1" applyFont="1" applyAlignment="1">
      <alignment horizontal="center" vertical="top" wrapText="1"/>
    </xf>
    <xf numFmtId="2" fontId="8" fillId="0" borderId="0" xfId="0" applyNumberFormat="1" applyFont="1" applyAlignment="1">
      <alignment horizontal="right" vertical="top"/>
    </xf>
    <xf numFmtId="2" fontId="8" fillId="0" borderId="0" xfId="0" applyNumberFormat="1" applyFont="1" applyAlignment="1">
      <alignment horizontal="justify" vertical="top" wrapText="1"/>
    </xf>
    <xf numFmtId="2" fontId="8" fillId="0" borderId="0" xfId="0" applyNumberFormat="1" applyFont="1" applyAlignment="1">
      <alignment horizontal="center" vertical="top"/>
    </xf>
    <xf numFmtId="4" fontId="8" fillId="0" borderId="0" xfId="0" applyNumberFormat="1" applyFont="1" applyAlignment="1">
      <alignment horizontal="right" vertical="top" wrapText="1"/>
    </xf>
    <xf numFmtId="2" fontId="8" fillId="0" borderId="0" xfId="0" applyNumberFormat="1" applyFont="1" applyAlignment="1">
      <alignment horizontal="left" vertical="top"/>
    </xf>
    <xf numFmtId="2" fontId="9" fillId="0" borderId="0" xfId="0" applyNumberFormat="1" applyFont="1" applyAlignment="1">
      <alignment horizontal="center" vertical="top"/>
    </xf>
    <xf numFmtId="4" fontId="4" fillId="0" borderId="0" xfId="0" applyNumberFormat="1" applyFont="1" applyAlignment="1" applyProtection="1">
      <alignment horizontal="right" vertical="top"/>
      <protection hidden="1"/>
    </xf>
    <xf numFmtId="165" fontId="3" fillId="0" borderId="0" xfId="0" applyNumberFormat="1" applyFont="1" applyAlignment="1" applyProtection="1">
      <alignment vertical="top"/>
      <protection hidden="1"/>
    </xf>
    <xf numFmtId="0" fontId="3" fillId="0" borderId="0" xfId="0" applyFont="1" applyAlignment="1" applyProtection="1">
      <alignment horizontal="center" vertical="top" wrapText="1"/>
      <protection hidden="1"/>
    </xf>
    <xf numFmtId="0" fontId="24" fillId="0" borderId="0" xfId="0" applyFont="1" applyAlignment="1" applyProtection="1">
      <alignment horizontal="justify" vertical="top" wrapText="1"/>
      <protection hidden="1"/>
    </xf>
    <xf numFmtId="4" fontId="9" fillId="0" borderId="0" xfId="0" applyNumberFormat="1" applyFont="1" applyAlignment="1" applyProtection="1">
      <alignment horizontal="right" vertical="top"/>
      <protection hidden="1"/>
    </xf>
    <xf numFmtId="0" fontId="27" fillId="0" borderId="0" xfId="0" applyFont="1" applyAlignment="1" applyProtection="1">
      <alignment horizontal="justify" vertical="top" wrapText="1"/>
      <protection hidden="1"/>
    </xf>
    <xf numFmtId="0" fontId="27" fillId="0" borderId="0" xfId="0" applyFont="1" applyAlignment="1" applyProtection="1">
      <alignment horizontal="center" vertical="top" wrapText="1"/>
      <protection hidden="1"/>
    </xf>
    <xf numFmtId="4" fontId="24" fillId="0" borderId="0" xfId="0" applyNumberFormat="1" applyFont="1" applyAlignment="1" applyProtection="1">
      <alignment horizontal="right" vertical="top"/>
      <protection hidden="1"/>
    </xf>
    <xf numFmtId="165" fontId="4" fillId="0" borderId="0" xfId="0" applyNumberFormat="1" applyFont="1" applyAlignment="1" applyProtection="1">
      <alignment vertical="top"/>
      <protection hidden="1"/>
    </xf>
    <xf numFmtId="0" fontId="8" fillId="0" borderId="0" xfId="0" applyFont="1" applyAlignment="1">
      <alignment horizontal="left" vertical="top"/>
    </xf>
    <xf numFmtId="0" fontId="22" fillId="0" borderId="0" xfId="0" quotePrefix="1" applyFont="1" applyAlignment="1" applyProtection="1">
      <alignment horizontal="justify" vertical="top" wrapText="1"/>
      <protection hidden="1"/>
    </xf>
    <xf numFmtId="165" fontId="8" fillId="0" borderId="0" xfId="0" applyNumberFormat="1" applyFont="1" applyAlignment="1" applyProtection="1">
      <alignment horizontal="right" vertical="top"/>
      <protection hidden="1"/>
    </xf>
    <xf numFmtId="166" fontId="9" fillId="0" borderId="3" xfId="0" applyNumberFormat="1" applyFont="1" applyBorder="1" applyAlignment="1" applyProtection="1">
      <alignment horizontal="left" vertical="top"/>
      <protection hidden="1"/>
    </xf>
    <xf numFmtId="0" fontId="9" fillId="0" borderId="3" xfId="0" applyFont="1" applyBorder="1" applyAlignment="1" applyProtection="1">
      <alignment horizontal="center" vertical="top"/>
      <protection hidden="1"/>
    </xf>
    <xf numFmtId="4" fontId="8" fillId="0" borderId="3" xfId="0" applyNumberFormat="1" applyFont="1" applyBorder="1" applyAlignment="1" applyProtection="1">
      <alignment horizontal="right" vertical="top"/>
      <protection hidden="1"/>
    </xf>
    <xf numFmtId="4" fontId="9" fillId="0" borderId="3" xfId="0" applyNumberFormat="1" applyFont="1" applyBorder="1" applyAlignment="1">
      <alignment horizontal="right" vertical="top" wrapText="1"/>
    </xf>
    <xf numFmtId="2" fontId="9" fillId="0" borderId="0" xfId="0" applyNumberFormat="1" applyFont="1" applyAlignment="1">
      <alignment horizontal="left" vertical="top"/>
    </xf>
    <xf numFmtId="2" fontId="8" fillId="0" borderId="0" xfId="0" applyNumberFormat="1" applyFont="1" applyAlignment="1">
      <alignment horizontal="left" vertical="top" wrapText="1"/>
    </xf>
    <xf numFmtId="0" fontId="8" fillId="0" borderId="0" xfId="0" quotePrefix="1" applyFont="1" applyAlignment="1" applyProtection="1">
      <alignment horizontal="justify" vertical="top"/>
      <protection hidden="1"/>
    </xf>
    <xf numFmtId="4" fontId="8" fillId="0" borderId="0" xfId="0" applyNumberFormat="1" applyFont="1" applyAlignment="1" applyProtection="1">
      <alignment horizontal="justify" vertical="top" wrapText="1"/>
      <protection hidden="1"/>
    </xf>
    <xf numFmtId="4" fontId="8" fillId="0" borderId="0" xfId="0" applyNumberFormat="1" applyFont="1" applyAlignment="1" applyProtection="1">
      <alignment vertical="top"/>
      <protection hidden="1"/>
    </xf>
    <xf numFmtId="4" fontId="8" fillId="0" borderId="0" xfId="0" applyNumberFormat="1" applyFont="1" applyAlignment="1" applyProtection="1">
      <alignment horizontal="center" vertical="top" wrapText="1"/>
      <protection hidden="1"/>
    </xf>
    <xf numFmtId="166" fontId="8" fillId="0" borderId="0" xfId="0" quotePrefix="1" applyNumberFormat="1" applyFont="1" applyAlignment="1" applyProtection="1">
      <alignment horizontal="justify" vertical="top" wrapText="1"/>
      <protection hidden="1"/>
    </xf>
    <xf numFmtId="0" fontId="8" fillId="0" borderId="0" xfId="0" quotePrefix="1" applyFont="1" applyAlignment="1" applyProtection="1">
      <alignment horizontal="center" vertical="top" wrapText="1"/>
      <protection hidden="1"/>
    </xf>
    <xf numFmtId="4" fontId="3" fillId="0" borderId="0" xfId="0" applyNumberFormat="1" applyFont="1" applyAlignment="1" applyProtection="1">
      <alignment vertical="top"/>
      <protection hidden="1"/>
    </xf>
    <xf numFmtId="0" fontId="8" fillId="0" borderId="0" xfId="0" applyFont="1" applyAlignment="1" applyProtection="1">
      <alignment vertical="top" wrapText="1"/>
      <protection hidden="1"/>
    </xf>
    <xf numFmtId="0" fontId="8" fillId="0" borderId="0" xfId="0" applyFont="1" applyAlignment="1" applyProtection="1">
      <alignment horizontal="center" vertical="top" wrapText="1"/>
      <protection hidden="1"/>
    </xf>
    <xf numFmtId="4" fontId="29" fillId="0" borderId="0" xfId="0" applyNumberFormat="1" applyFont="1" applyAlignment="1" applyProtection="1">
      <alignment horizontal="right" vertical="top"/>
      <protection hidden="1"/>
    </xf>
    <xf numFmtId="0" fontId="24" fillId="0" borderId="0" xfId="0" applyFont="1" applyAlignment="1" applyProtection="1">
      <alignment horizontal="justify" vertical="top"/>
      <protection hidden="1"/>
    </xf>
    <xf numFmtId="0" fontId="30" fillId="0" borderId="0" xfId="0" applyFont="1" applyAlignment="1" applyProtection="1">
      <alignment vertical="top"/>
      <protection hidden="1"/>
    </xf>
    <xf numFmtId="0" fontId="8" fillId="0" borderId="1" xfId="0" applyFont="1" applyBorder="1" applyAlignment="1" applyProtection="1">
      <alignment horizontal="justify" vertical="top" wrapText="1"/>
      <protection hidden="1"/>
    </xf>
    <xf numFmtId="0" fontId="8" fillId="0" borderId="1" xfId="0" applyFont="1" applyBorder="1" applyAlignment="1" applyProtection="1">
      <alignment horizontal="center" vertical="top"/>
      <protection hidden="1"/>
    </xf>
    <xf numFmtId="4" fontId="31" fillId="0" borderId="0" xfId="0" applyNumberFormat="1" applyFont="1" applyAlignment="1">
      <alignment horizontal="right" vertical="top" wrapText="1"/>
    </xf>
    <xf numFmtId="4" fontId="9" fillId="0" borderId="0" xfId="0" applyNumberFormat="1" applyFont="1" applyAlignment="1">
      <alignment horizontal="right" vertical="top" wrapText="1"/>
    </xf>
    <xf numFmtId="2" fontId="31" fillId="0" borderId="0" xfId="0" applyNumberFormat="1" applyFont="1" applyAlignment="1">
      <alignment horizontal="right" vertical="top"/>
    </xf>
    <xf numFmtId="0" fontId="31" fillId="0" borderId="0" xfId="0" applyFont="1" applyAlignment="1">
      <alignment horizontal="justify" vertical="top" wrapText="1"/>
    </xf>
    <xf numFmtId="2" fontId="31" fillId="0" borderId="0" xfId="0" applyNumberFormat="1" applyFont="1" applyAlignment="1">
      <alignment horizontal="center" vertical="top" wrapText="1"/>
    </xf>
    <xf numFmtId="4" fontId="31" fillId="0" borderId="0" xfId="0" applyNumberFormat="1" applyFont="1" applyAlignment="1">
      <alignment horizontal="right" vertical="top"/>
    </xf>
    <xf numFmtId="4" fontId="9" fillId="0" borderId="0" xfId="0" applyNumberFormat="1" applyFont="1" applyAlignment="1">
      <alignment horizontal="right" vertical="top"/>
    </xf>
    <xf numFmtId="49" fontId="9" fillId="0" borderId="0" xfId="0" applyNumberFormat="1" applyFont="1" applyAlignment="1">
      <alignment horizontal="right" vertical="top"/>
    </xf>
    <xf numFmtId="49" fontId="8" fillId="0" borderId="0" xfId="0" applyNumberFormat="1" applyFont="1" applyAlignment="1">
      <alignment horizontal="center" vertical="top"/>
    </xf>
    <xf numFmtId="4" fontId="0" fillId="0" borderId="0" xfId="0" applyNumberFormat="1"/>
    <xf numFmtId="4" fontId="5" fillId="0" borderId="0" xfId="0" applyNumberFormat="1" applyFont="1" applyAlignment="1" applyProtection="1">
      <alignment vertical="center" wrapText="1"/>
      <protection hidden="1"/>
    </xf>
    <xf numFmtId="4" fontId="3" fillId="0" borderId="0" xfId="0" applyNumberFormat="1" applyFont="1" applyAlignment="1" applyProtection="1">
      <alignment horizontal="right" wrapText="1"/>
      <protection hidden="1"/>
    </xf>
    <xf numFmtId="4" fontId="6" fillId="0" borderId="0" xfId="0" applyNumberFormat="1" applyFont="1" applyAlignment="1" applyProtection="1">
      <alignment vertical="top"/>
      <protection hidden="1"/>
    </xf>
    <xf numFmtId="4" fontId="9" fillId="0" borderId="0" xfId="0" applyNumberFormat="1" applyFont="1" applyAlignment="1" applyProtection="1">
      <alignment vertical="top"/>
      <protection hidden="1"/>
    </xf>
    <xf numFmtId="4" fontId="4" fillId="0" borderId="0" xfId="0" applyNumberFormat="1" applyFont="1" applyAlignment="1" applyProtection="1">
      <alignment vertical="top"/>
      <protection hidden="1"/>
    </xf>
    <xf numFmtId="4" fontId="9" fillId="0" borderId="0" xfId="0" applyNumberFormat="1" applyFont="1" applyAlignment="1" applyProtection="1">
      <alignment vertical="top" wrapText="1"/>
      <protection hidden="1"/>
    </xf>
    <xf numFmtId="4" fontId="8" fillId="0" borderId="0" xfId="0" applyNumberFormat="1" applyFont="1" applyAlignment="1">
      <alignment vertical="top" wrapText="1"/>
    </xf>
    <xf numFmtId="4" fontId="8" fillId="0" borderId="0" xfId="0" applyNumberFormat="1" applyFont="1" applyAlignment="1">
      <alignment vertical="top"/>
    </xf>
    <xf numFmtId="4" fontId="30" fillId="0" borderId="0" xfId="0" applyNumberFormat="1" applyFont="1" applyAlignment="1" applyProtection="1">
      <alignment vertical="top"/>
      <protection hidden="1"/>
    </xf>
    <xf numFmtId="4" fontId="10" fillId="0" borderId="0" xfId="0" applyNumberFormat="1" applyFont="1" applyAlignment="1" applyProtection="1">
      <alignment horizontal="right" vertical="top"/>
      <protection hidden="1"/>
    </xf>
    <xf numFmtId="4" fontId="1" fillId="0" borderId="0" xfId="0" applyNumberFormat="1" applyFont="1" applyAlignment="1" applyProtection="1">
      <alignment vertical="top"/>
      <protection hidden="1"/>
    </xf>
    <xf numFmtId="4" fontId="8" fillId="0" borderId="0" xfId="0" applyNumberFormat="1" applyFont="1" applyAlignment="1" applyProtection="1">
      <alignment horizontal="right"/>
      <protection hidden="1"/>
    </xf>
    <xf numFmtId="0" fontId="3" fillId="0" borderId="0" xfId="0" applyFont="1" applyAlignment="1" applyProtection="1">
      <alignment horizontal="center"/>
      <protection hidden="1"/>
    </xf>
    <xf numFmtId="4" fontId="3" fillId="0" borderId="0" xfId="0" applyNumberFormat="1" applyFont="1" applyAlignment="1" applyProtection="1">
      <alignment horizontal="right"/>
      <protection hidden="1"/>
    </xf>
    <xf numFmtId="4" fontId="8" fillId="0" borderId="0" xfId="1" applyNumberFormat="1" applyFont="1" applyFill="1" applyBorder="1" applyAlignment="1">
      <alignment horizontal="right"/>
    </xf>
    <xf numFmtId="4" fontId="28" fillId="0" borderId="0" xfId="0" applyNumberFormat="1" applyFont="1" applyAlignment="1" applyProtection="1">
      <alignment horizontal="justify" vertical="top" wrapText="1"/>
      <protection hidden="1"/>
    </xf>
    <xf numFmtId="4" fontId="3" fillId="2" borderId="0" xfId="0" applyNumberFormat="1" applyFont="1" applyFill="1" applyAlignment="1" applyProtection="1">
      <alignment vertical="top"/>
      <protection hidden="1"/>
    </xf>
    <xf numFmtId="0" fontId="3" fillId="2" borderId="0" xfId="0" applyFont="1" applyFill="1" applyAlignment="1" applyProtection="1">
      <alignment vertical="top"/>
      <protection hidden="1"/>
    </xf>
    <xf numFmtId="2" fontId="19" fillId="0" borderId="0" xfId="0" applyNumberFormat="1" applyFont="1" applyAlignment="1">
      <alignment vertical="top" wrapText="1"/>
    </xf>
    <xf numFmtId="4" fontId="8" fillId="0" borderId="0" xfId="0" applyNumberFormat="1" applyFont="1" applyAlignment="1">
      <alignment horizontal="right" wrapText="1"/>
    </xf>
    <xf numFmtId="0" fontId="3" fillId="0" borderId="0" xfId="0" applyFont="1" applyAlignment="1" applyProtection="1">
      <alignment horizontal="right"/>
      <protection hidden="1"/>
    </xf>
    <xf numFmtId="0" fontId="1" fillId="0" borderId="0" xfId="5" applyAlignment="1">
      <alignment horizontal="center" vertical="top" wrapText="1"/>
    </xf>
    <xf numFmtId="0" fontId="1" fillId="0" borderId="0" xfId="5" applyAlignment="1">
      <alignment vertical="top" wrapText="1"/>
    </xf>
    <xf numFmtId="0" fontId="1" fillId="0" borderId="0" xfId="5" applyAlignment="1">
      <alignment vertical="top"/>
    </xf>
    <xf numFmtId="0" fontId="1" fillId="0" borderId="0" xfId="5" applyAlignment="1">
      <alignment horizontal="left" vertical="top" wrapText="1"/>
    </xf>
    <xf numFmtId="0" fontId="1" fillId="0" borderId="0" xfId="5" applyAlignment="1">
      <alignment horizontal="left" vertical="top"/>
    </xf>
    <xf numFmtId="166" fontId="8" fillId="0" borderId="0" xfId="0" applyNumberFormat="1" applyFont="1" applyAlignment="1" applyProtection="1">
      <alignment horizontal="left" vertical="top" wrapText="1"/>
      <protection hidden="1"/>
    </xf>
    <xf numFmtId="2" fontId="8" fillId="0" borderId="0" xfId="0" applyNumberFormat="1" applyFont="1" applyAlignment="1">
      <alignment horizontal="left" vertical="top" wrapText="1"/>
    </xf>
  </cellXfs>
  <cellStyles count="7">
    <cellStyle name="Comma 2" xfId="6" xr:uid="{00000000-0005-0000-0000-000001000000}"/>
    <cellStyle name="Normal 10 2" xfId="5" xr:uid="{00000000-0005-0000-0000-000003000000}"/>
    <cellStyle name="Normal 2" xfId="2" xr:uid="{00000000-0005-0000-0000-000004000000}"/>
    <cellStyle name="Normal_RHP 2016-2017" xfId="3" xr:uid="{00000000-0005-0000-0000-000005000000}"/>
    <cellStyle name="Normalno" xfId="0" builtinId="0"/>
    <cellStyle name="Style 1" xfId="4" xr:uid="{00000000-0005-0000-0000-000006000000}"/>
    <cellStyle name="Zarez" xfId="1"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47"/>
  <sheetViews>
    <sheetView view="pageBreakPreview" topLeftCell="A11" zoomScale="115" zoomScaleNormal="100" zoomScaleSheetLayoutView="115" workbookViewId="0">
      <selection activeCell="B44" sqref="B44"/>
    </sheetView>
  </sheetViews>
  <sheetFormatPr defaultColWidth="11.5703125" defaultRowHeight="14.25" x14ac:dyDescent="0.2"/>
  <cols>
    <col min="1" max="1" width="6.42578125" style="60" customWidth="1"/>
    <col min="2" max="2" width="41.85546875" style="61" customWidth="1"/>
    <col min="3" max="3" width="8" style="62" customWidth="1"/>
    <col min="4" max="4" width="10.42578125" style="63" customWidth="1"/>
    <col min="5" max="5" width="9.7109375" style="63" customWidth="1"/>
    <col min="6" max="6" width="12.28515625" style="64" customWidth="1"/>
    <col min="7" max="1025" width="11.5703125" style="58"/>
    <col min="1026" max="16384" width="11.5703125" style="29"/>
  </cols>
  <sheetData>
    <row r="1" spans="1:257" s="38" customFormat="1" x14ac:dyDescent="0.2">
      <c r="A1" s="33"/>
      <c r="B1" s="32"/>
      <c r="C1" s="32"/>
      <c r="D1" s="34"/>
      <c r="E1" s="34"/>
      <c r="F1" s="35"/>
      <c r="G1" s="36"/>
      <c r="H1" s="36"/>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c r="HR1" s="37"/>
      <c r="HS1" s="37"/>
      <c r="HT1" s="37"/>
      <c r="HU1" s="37"/>
      <c r="HV1" s="37"/>
      <c r="HW1" s="37"/>
      <c r="HX1" s="37"/>
      <c r="HY1" s="37"/>
      <c r="HZ1" s="37"/>
      <c r="IA1" s="37"/>
      <c r="IB1" s="37"/>
      <c r="IC1" s="37"/>
      <c r="ID1" s="37"/>
      <c r="IE1" s="37"/>
      <c r="IF1" s="37"/>
      <c r="IG1" s="37"/>
      <c r="IH1" s="37"/>
      <c r="II1" s="37"/>
      <c r="IJ1" s="37"/>
      <c r="IK1" s="37"/>
      <c r="IL1" s="37"/>
      <c r="IM1" s="37"/>
      <c r="IN1" s="37"/>
      <c r="IO1" s="37"/>
      <c r="IP1" s="37"/>
      <c r="IQ1" s="37"/>
      <c r="IR1" s="37"/>
      <c r="IS1" s="37"/>
      <c r="IT1" s="37"/>
      <c r="IU1" s="37"/>
      <c r="IV1" s="37"/>
      <c r="IW1" s="37"/>
    </row>
    <row r="2" spans="1:257" s="38" customFormat="1" x14ac:dyDescent="0.2">
      <c r="A2" s="39"/>
      <c r="B2" s="40" t="s">
        <v>0</v>
      </c>
      <c r="C2" s="41"/>
      <c r="D2" s="42"/>
      <c r="E2" s="42"/>
      <c r="F2" s="35"/>
      <c r="G2" s="36"/>
      <c r="H2" s="36"/>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c r="IW2" s="37"/>
    </row>
    <row r="3" spans="1:257" s="38" customFormat="1" ht="76.5" x14ac:dyDescent="0.2">
      <c r="A3" s="39"/>
      <c r="B3" s="40" t="s">
        <v>211</v>
      </c>
      <c r="C3" s="41"/>
      <c r="D3" s="42"/>
      <c r="E3" s="42"/>
      <c r="F3" s="43"/>
      <c r="G3" s="36"/>
      <c r="H3" s="36"/>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c r="IW3" s="37"/>
    </row>
    <row r="4" spans="1:257" s="38" customFormat="1" x14ac:dyDescent="0.2">
      <c r="A4" s="39"/>
      <c r="B4" s="40"/>
      <c r="C4" s="40"/>
      <c r="D4" s="44"/>
      <c r="E4" s="44"/>
      <c r="F4" s="45"/>
      <c r="G4" s="36"/>
      <c r="H4" s="36"/>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c r="IW4" s="37"/>
    </row>
    <row r="5" spans="1:257" s="38" customFormat="1" x14ac:dyDescent="0.2">
      <c r="A5" s="46"/>
      <c r="B5" s="47"/>
      <c r="C5" s="31"/>
      <c r="D5" s="48"/>
      <c r="E5" s="48"/>
      <c r="F5" s="49"/>
      <c r="G5" s="36"/>
      <c r="H5" s="36"/>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c r="IW5" s="37"/>
    </row>
    <row r="6" spans="1:257" s="38" customFormat="1" x14ac:dyDescent="0.2">
      <c r="A6" s="33"/>
      <c r="B6" s="50"/>
      <c r="C6" s="51"/>
      <c r="D6" s="52"/>
      <c r="E6" s="53"/>
      <c r="F6" s="49"/>
      <c r="G6" s="36"/>
      <c r="H6" s="36"/>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c r="IW6" s="37"/>
    </row>
    <row r="7" spans="1:257" s="38" customFormat="1" x14ac:dyDescent="0.2">
      <c r="A7" s="33"/>
      <c r="B7" s="54"/>
      <c r="C7" s="51"/>
      <c r="D7" s="52"/>
      <c r="E7" s="53"/>
      <c r="F7" s="49"/>
      <c r="G7" s="36"/>
      <c r="H7" s="36"/>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c r="IW7" s="37"/>
    </row>
    <row r="8" spans="1:257" s="38" customFormat="1" x14ac:dyDescent="0.2">
      <c r="A8" s="33"/>
      <c r="B8" s="54"/>
      <c r="C8" s="51"/>
      <c r="D8" s="52"/>
      <c r="E8" s="53"/>
      <c r="F8" s="49"/>
      <c r="G8" s="36"/>
      <c r="H8" s="36"/>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c r="IW8" s="37"/>
    </row>
    <row r="9" spans="1:257" s="38" customFormat="1" x14ac:dyDescent="0.2">
      <c r="A9" s="33"/>
      <c r="B9" s="54"/>
      <c r="C9" s="51"/>
      <c r="D9" s="52"/>
      <c r="E9" s="53"/>
      <c r="F9" s="49"/>
      <c r="G9" s="36"/>
      <c r="H9" s="36"/>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c r="IW9" s="37"/>
    </row>
    <row r="10" spans="1:257" s="38" customFormat="1" x14ac:dyDescent="0.2">
      <c r="A10" s="33"/>
      <c r="B10" s="50"/>
      <c r="C10" s="51"/>
      <c r="D10" s="52"/>
      <c r="E10" s="53"/>
      <c r="F10" s="49"/>
      <c r="G10" s="36"/>
      <c r="H10" s="36"/>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c r="IW10" s="37"/>
    </row>
    <row r="11" spans="1:257" s="38" customFormat="1" x14ac:dyDescent="0.2">
      <c r="A11" s="33"/>
      <c r="B11" s="55"/>
      <c r="C11" s="51"/>
      <c r="D11" s="53"/>
      <c r="E11" s="53"/>
      <c r="F11" s="49"/>
      <c r="G11" s="36"/>
      <c r="H11" s="36"/>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c r="IW11" s="37"/>
    </row>
    <row r="12" spans="1:257" s="38" customFormat="1" x14ac:dyDescent="0.2">
      <c r="A12" s="33"/>
      <c r="B12" s="31"/>
      <c r="C12" s="51"/>
      <c r="D12" s="53"/>
      <c r="E12" s="53"/>
      <c r="F12" s="49"/>
      <c r="G12" s="36"/>
      <c r="H12" s="36"/>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c r="IS12" s="37"/>
      <c r="IT12" s="37"/>
      <c r="IU12" s="37"/>
      <c r="IV12" s="37"/>
      <c r="IW12" s="37"/>
    </row>
    <row r="13" spans="1:257" s="38" customFormat="1" x14ac:dyDescent="0.2">
      <c r="A13" s="33"/>
      <c r="B13" s="31"/>
      <c r="C13" s="51"/>
      <c r="D13" s="53"/>
      <c r="E13" s="53"/>
      <c r="F13" s="49"/>
      <c r="G13" s="36"/>
      <c r="H13" s="36"/>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c r="IE13" s="37"/>
      <c r="IF13" s="37"/>
      <c r="IG13" s="37"/>
      <c r="IH13" s="37"/>
      <c r="II13" s="37"/>
      <c r="IJ13" s="37"/>
      <c r="IK13" s="37"/>
      <c r="IL13" s="37"/>
      <c r="IM13" s="37"/>
      <c r="IN13" s="37"/>
      <c r="IO13" s="37"/>
      <c r="IP13" s="37"/>
      <c r="IQ13" s="37"/>
      <c r="IR13" s="37"/>
      <c r="IS13" s="37"/>
      <c r="IT13" s="37"/>
      <c r="IU13" s="37"/>
      <c r="IV13" s="37"/>
      <c r="IW13" s="37"/>
    </row>
    <row r="14" spans="1:257" s="38" customFormat="1" x14ac:dyDescent="0.2">
      <c r="A14" s="33"/>
      <c r="B14" s="31"/>
      <c r="C14" s="51"/>
      <c r="D14" s="53"/>
      <c r="E14" s="53"/>
      <c r="F14" s="49"/>
      <c r="G14" s="36"/>
      <c r="H14" s="36"/>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7"/>
      <c r="IE14" s="37"/>
      <c r="IF14" s="37"/>
      <c r="IG14" s="37"/>
      <c r="IH14" s="37"/>
      <c r="II14" s="37"/>
      <c r="IJ14" s="37"/>
      <c r="IK14" s="37"/>
      <c r="IL14" s="37"/>
      <c r="IM14" s="37"/>
      <c r="IN14" s="37"/>
      <c r="IO14" s="37"/>
      <c r="IP14" s="37"/>
      <c r="IQ14" s="37"/>
      <c r="IR14" s="37"/>
      <c r="IS14" s="37"/>
      <c r="IT14" s="37"/>
      <c r="IU14" s="37"/>
      <c r="IV14" s="37"/>
      <c r="IW14" s="37"/>
    </row>
    <row r="15" spans="1:257" ht="66.75" customHeight="1" x14ac:dyDescent="0.2">
      <c r="A15" s="33"/>
      <c r="B15" s="196" t="s">
        <v>212</v>
      </c>
      <c r="C15" s="51"/>
      <c r="D15" s="53"/>
      <c r="E15" s="53"/>
      <c r="F15" s="49"/>
      <c r="G15" s="59"/>
      <c r="H15" s="59"/>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c r="IR15" s="57"/>
      <c r="IS15" s="57"/>
      <c r="IT15" s="57"/>
      <c r="IU15" s="57"/>
      <c r="IV15" s="57"/>
      <c r="IW15" s="57"/>
    </row>
    <row r="16" spans="1:257" s="58" customFormat="1" x14ac:dyDescent="0.2">
      <c r="A16" s="33"/>
      <c r="B16" s="31"/>
      <c r="C16" s="51"/>
      <c r="D16" s="53"/>
      <c r="E16" s="53"/>
      <c r="F16" s="49"/>
      <c r="G16" s="56"/>
      <c r="H16" s="56"/>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c r="IR16" s="57"/>
      <c r="IS16" s="57"/>
      <c r="IT16" s="57"/>
      <c r="IU16" s="57"/>
      <c r="IV16" s="57"/>
      <c r="IW16" s="57"/>
    </row>
    <row r="17" spans="1:257" s="58" customFormat="1" x14ac:dyDescent="0.2">
      <c r="A17" s="33"/>
      <c r="B17" s="31"/>
      <c r="C17" s="51"/>
      <c r="D17" s="53"/>
      <c r="E17" s="53"/>
      <c r="F17" s="49"/>
      <c r="G17" s="56"/>
      <c r="H17" s="56"/>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c r="IQ17" s="57"/>
      <c r="IR17" s="57"/>
      <c r="IS17" s="57"/>
      <c r="IT17" s="57"/>
      <c r="IU17" s="57"/>
      <c r="IV17" s="57"/>
      <c r="IW17" s="57"/>
    </row>
    <row r="18" spans="1:257" s="58" customFormat="1" x14ac:dyDescent="0.2">
      <c r="A18" s="33"/>
      <c r="B18" s="31"/>
      <c r="C18" s="51"/>
      <c r="D18" s="53"/>
      <c r="E18" s="53"/>
      <c r="F18" s="49"/>
      <c r="G18" s="56"/>
      <c r="H18" s="56"/>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c r="IU18" s="57"/>
      <c r="IV18" s="57"/>
      <c r="IW18" s="57"/>
    </row>
    <row r="19" spans="1:257" s="58" customFormat="1" x14ac:dyDescent="0.2">
      <c r="A19" s="33"/>
      <c r="B19" s="31"/>
      <c r="C19" s="51"/>
      <c r="D19" s="53"/>
      <c r="E19" s="53"/>
      <c r="F19" s="49"/>
      <c r="G19" s="56"/>
      <c r="H19" s="56"/>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c r="IQ19" s="57"/>
      <c r="IR19" s="57"/>
      <c r="IS19" s="57"/>
      <c r="IT19" s="57"/>
      <c r="IU19" s="57"/>
      <c r="IV19" s="57"/>
      <c r="IW19" s="57"/>
    </row>
    <row r="20" spans="1:257" s="58" customFormat="1" x14ac:dyDescent="0.2">
      <c r="A20" s="33"/>
      <c r="B20" s="31"/>
      <c r="C20" s="51"/>
      <c r="D20" s="53"/>
      <c r="E20" s="53"/>
      <c r="F20" s="49"/>
      <c r="G20" s="56"/>
      <c r="H20" s="56"/>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c r="IR20" s="57"/>
      <c r="IS20" s="57"/>
      <c r="IT20" s="57"/>
      <c r="IU20" s="57"/>
      <c r="IV20" s="57"/>
      <c r="IW20" s="57"/>
    </row>
    <row r="21" spans="1:257" s="58" customFormat="1" x14ac:dyDescent="0.2">
      <c r="A21" s="33"/>
      <c r="B21" s="31"/>
      <c r="C21" s="51"/>
      <c r="D21" s="53"/>
      <c r="E21" s="53"/>
      <c r="F21" s="49"/>
      <c r="G21" s="56"/>
      <c r="H21" s="56"/>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c r="IR21" s="57"/>
      <c r="IS21" s="57"/>
      <c r="IT21" s="57"/>
      <c r="IU21" s="57"/>
      <c r="IV21" s="57"/>
      <c r="IW21" s="57"/>
    </row>
    <row r="22" spans="1:257" s="58" customFormat="1" x14ac:dyDescent="0.2">
      <c r="A22" s="33"/>
      <c r="B22" s="31"/>
      <c r="C22" s="51"/>
      <c r="D22" s="53"/>
      <c r="E22" s="53"/>
      <c r="F22" s="49"/>
      <c r="G22" s="56"/>
      <c r="H22" s="56"/>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c r="IR22" s="57"/>
      <c r="IS22" s="57"/>
      <c r="IT22" s="57"/>
      <c r="IU22" s="57"/>
      <c r="IV22" s="57"/>
      <c r="IW22" s="57"/>
    </row>
    <row r="23" spans="1:257" s="58" customFormat="1" x14ac:dyDescent="0.2">
      <c r="A23" s="33"/>
      <c r="B23" s="31"/>
      <c r="C23" s="51"/>
      <c r="D23" s="53"/>
      <c r="E23" s="53"/>
      <c r="F23" s="49"/>
      <c r="G23" s="56"/>
      <c r="H23" s="56"/>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c r="IR23" s="57"/>
      <c r="IS23" s="57"/>
      <c r="IT23" s="57"/>
      <c r="IU23" s="57"/>
      <c r="IV23" s="57"/>
      <c r="IW23" s="57"/>
    </row>
    <row r="24" spans="1:257" s="58" customFormat="1" x14ac:dyDescent="0.2">
      <c r="A24" s="33"/>
      <c r="B24" s="31"/>
      <c r="C24" s="51"/>
      <c r="D24" s="53"/>
      <c r="E24" s="53"/>
      <c r="F24" s="49"/>
      <c r="G24" s="56"/>
      <c r="H24" s="56"/>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c r="IU24" s="57"/>
      <c r="IV24" s="57"/>
      <c r="IW24" s="57"/>
    </row>
    <row r="25" spans="1:257" s="58" customFormat="1" x14ac:dyDescent="0.2">
      <c r="A25" s="33"/>
      <c r="B25" s="31"/>
      <c r="C25" s="51"/>
      <c r="D25" s="53"/>
      <c r="E25" s="53"/>
      <c r="F25" s="49"/>
      <c r="G25" s="56"/>
      <c r="H25" s="56"/>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c r="IU25" s="57"/>
      <c r="IV25" s="57"/>
      <c r="IW25" s="57"/>
    </row>
    <row r="26" spans="1:257" s="37" customFormat="1" x14ac:dyDescent="0.2">
      <c r="A26" s="33"/>
      <c r="B26" s="31"/>
      <c r="C26" s="51"/>
      <c r="D26" s="53"/>
      <c r="E26" s="53"/>
      <c r="F26" s="49"/>
      <c r="G26" s="36"/>
      <c r="H26" s="36"/>
    </row>
    <row r="27" spans="1:257" s="37" customFormat="1" x14ac:dyDescent="0.2">
      <c r="A27" s="33"/>
      <c r="B27" s="31"/>
      <c r="C27" s="51"/>
      <c r="D27" s="53"/>
      <c r="E27" s="53"/>
      <c r="F27" s="49"/>
      <c r="G27" s="36"/>
      <c r="H27" s="36"/>
    </row>
    <row r="28" spans="1:257" s="37" customFormat="1" x14ac:dyDescent="0.2">
      <c r="A28" s="33"/>
      <c r="B28" s="31"/>
      <c r="C28" s="51"/>
      <c r="D28" s="53"/>
      <c r="E28" s="53"/>
      <c r="F28" s="49"/>
      <c r="G28" s="36"/>
      <c r="H28" s="36"/>
    </row>
    <row r="29" spans="1:257" s="37" customFormat="1" x14ac:dyDescent="0.2">
      <c r="A29" s="33"/>
      <c r="B29" s="31"/>
      <c r="C29" s="51"/>
      <c r="D29" s="53"/>
      <c r="E29" s="53"/>
      <c r="F29" s="49"/>
      <c r="G29" s="36"/>
      <c r="H29" s="36"/>
    </row>
    <row r="30" spans="1:257" s="37" customFormat="1" x14ac:dyDescent="0.2">
      <c r="A30" s="33"/>
      <c r="B30" s="31"/>
      <c r="C30" s="51"/>
      <c r="D30" s="53"/>
      <c r="E30" s="53"/>
      <c r="F30" s="49"/>
      <c r="G30" s="36"/>
      <c r="H30" s="36"/>
    </row>
    <row r="31" spans="1:257" s="37" customFormat="1" x14ac:dyDescent="0.2">
      <c r="A31" s="33"/>
      <c r="B31" s="31"/>
      <c r="C31" s="51"/>
      <c r="D31" s="53"/>
      <c r="E31" s="53"/>
      <c r="F31" s="49"/>
      <c r="G31" s="36"/>
      <c r="H31" s="36"/>
    </row>
    <row r="32" spans="1:257" s="37" customFormat="1" x14ac:dyDescent="0.2">
      <c r="A32" s="33"/>
      <c r="B32" s="31"/>
      <c r="C32" s="51"/>
      <c r="D32" s="53"/>
      <c r="E32" s="53"/>
      <c r="F32" s="49"/>
      <c r="G32" s="36"/>
      <c r="H32" s="36"/>
    </row>
    <row r="33" spans="1:8" s="58" customFormat="1" x14ac:dyDescent="0.2">
      <c r="A33" s="60"/>
      <c r="B33" s="61"/>
      <c r="C33" s="62"/>
      <c r="D33" s="63"/>
      <c r="E33" s="63"/>
      <c r="F33" s="64"/>
      <c r="G33" s="56"/>
      <c r="H33" s="56"/>
    </row>
    <row r="34" spans="1:8" s="58" customFormat="1" x14ac:dyDescent="0.2">
      <c r="A34" s="60"/>
      <c r="B34" s="61"/>
      <c r="C34" s="62"/>
      <c r="D34" s="63"/>
      <c r="E34" s="63"/>
      <c r="F34" s="64"/>
      <c r="G34" s="56"/>
      <c r="H34" s="56"/>
    </row>
    <row r="35" spans="1:8" s="58" customFormat="1" x14ac:dyDescent="0.2">
      <c r="A35" s="60"/>
      <c r="B35" s="61"/>
      <c r="C35" s="62"/>
      <c r="D35" s="63"/>
      <c r="E35" s="63"/>
      <c r="F35" s="64"/>
      <c r="G35" s="56"/>
      <c r="H35" s="56"/>
    </row>
    <row r="36" spans="1:8" s="58" customFormat="1" x14ac:dyDescent="0.2">
      <c r="A36" s="60"/>
      <c r="B36" s="61"/>
      <c r="C36" s="62"/>
      <c r="D36" s="63"/>
      <c r="E36" s="63"/>
      <c r="F36" s="64"/>
      <c r="G36" s="56"/>
      <c r="H36" s="56"/>
    </row>
    <row r="37" spans="1:8" s="58" customFormat="1" x14ac:dyDescent="0.2">
      <c r="A37" s="60"/>
      <c r="B37" s="61"/>
      <c r="C37" s="62"/>
      <c r="D37" s="63"/>
      <c r="E37" s="63"/>
      <c r="F37" s="64"/>
      <c r="G37" s="56"/>
      <c r="H37" s="56"/>
    </row>
    <row r="38" spans="1:8" s="58" customFormat="1" x14ac:dyDescent="0.2">
      <c r="A38" s="60"/>
      <c r="B38" s="61"/>
      <c r="C38" s="62"/>
      <c r="D38" s="63"/>
      <c r="E38" s="63"/>
      <c r="F38" s="64"/>
      <c r="G38" s="56"/>
      <c r="H38" s="56"/>
    </row>
    <row r="39" spans="1:8" s="58" customFormat="1" x14ac:dyDescent="0.2">
      <c r="A39" s="60"/>
      <c r="B39" s="61"/>
      <c r="C39" s="62"/>
      <c r="D39" s="63"/>
      <c r="E39" s="63"/>
      <c r="F39" s="64"/>
      <c r="G39" s="56"/>
      <c r="H39" s="56"/>
    </row>
    <row r="40" spans="1:8" s="58" customFormat="1" x14ac:dyDescent="0.2">
      <c r="A40" s="60"/>
      <c r="B40" s="61"/>
      <c r="C40" s="62"/>
      <c r="D40" s="63"/>
      <c r="E40" s="63"/>
      <c r="F40" s="64"/>
      <c r="G40" s="56"/>
      <c r="H40" s="56"/>
    </row>
    <row r="41" spans="1:8" s="58" customFormat="1" x14ac:dyDescent="0.2">
      <c r="A41" s="60"/>
      <c r="B41" s="61"/>
      <c r="C41" s="62"/>
      <c r="D41" s="63"/>
      <c r="E41" s="63"/>
      <c r="F41" s="64"/>
      <c r="G41" s="56"/>
      <c r="H41" s="56"/>
    </row>
    <row r="42" spans="1:8" s="58" customFormat="1" x14ac:dyDescent="0.2">
      <c r="A42" s="60"/>
      <c r="B42" s="61"/>
      <c r="C42" s="62"/>
      <c r="D42" s="63"/>
      <c r="E42" s="63"/>
      <c r="F42" s="64"/>
      <c r="G42" s="56"/>
      <c r="H42" s="56"/>
    </row>
    <row r="43" spans="1:8" s="58" customFormat="1" x14ac:dyDescent="0.2">
      <c r="A43" s="60"/>
      <c r="B43" s="61"/>
      <c r="C43" s="62"/>
      <c r="D43" s="63"/>
      <c r="E43" s="63"/>
      <c r="F43" s="64"/>
      <c r="G43" s="56"/>
      <c r="H43" s="56"/>
    </row>
    <row r="44" spans="1:8" s="58" customFormat="1" x14ac:dyDescent="0.2">
      <c r="A44" s="60"/>
      <c r="B44" s="31" t="s">
        <v>213</v>
      </c>
      <c r="C44" s="62"/>
      <c r="D44" s="63"/>
      <c r="E44" s="63"/>
      <c r="F44" s="64"/>
      <c r="G44" s="56"/>
      <c r="H44" s="56"/>
    </row>
    <row r="45" spans="1:8" s="58" customFormat="1" x14ac:dyDescent="0.2">
      <c r="A45" s="60"/>
      <c r="B45" s="61"/>
      <c r="C45" s="62"/>
      <c r="D45" s="63"/>
      <c r="E45" s="63"/>
      <c r="F45" s="64"/>
      <c r="G45" s="56"/>
      <c r="H45" s="56"/>
    </row>
    <row r="46" spans="1:8" s="58" customFormat="1" x14ac:dyDescent="0.2">
      <c r="A46" s="60"/>
      <c r="B46" s="61"/>
      <c r="C46" s="62"/>
      <c r="D46" s="63"/>
      <c r="E46" s="63"/>
      <c r="F46" s="64"/>
      <c r="G46" s="56"/>
      <c r="H46" s="56"/>
    </row>
    <row r="47" spans="1:8" s="58" customFormat="1" x14ac:dyDescent="0.2">
      <c r="A47" s="60"/>
      <c r="B47" s="61"/>
      <c r="C47" s="62"/>
      <c r="D47" s="63"/>
      <c r="E47" s="63"/>
      <c r="F47" s="64"/>
      <c r="G47" s="56"/>
      <c r="H47" s="5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61"/>
  <sheetViews>
    <sheetView topLeftCell="A141" zoomScaleNormal="100" workbookViewId="0">
      <selection activeCell="A642" sqref="A642:J642"/>
    </sheetView>
  </sheetViews>
  <sheetFormatPr defaultColWidth="9.140625" defaultRowHeight="12.75" x14ac:dyDescent="0.2"/>
  <cols>
    <col min="1" max="9" width="9.140625" style="29"/>
    <col min="10" max="10" width="6.7109375" style="29" customWidth="1"/>
    <col min="11" max="16384" width="9.140625" style="29"/>
  </cols>
  <sheetData>
    <row r="1" spans="1:11" x14ac:dyDescent="0.2">
      <c r="A1" s="199" t="s">
        <v>1</v>
      </c>
      <c r="B1" s="200"/>
      <c r="C1" s="200"/>
      <c r="D1" s="200"/>
      <c r="E1" s="200"/>
      <c r="F1" s="200"/>
      <c r="G1" s="200"/>
      <c r="H1" s="200"/>
      <c r="I1" s="200"/>
      <c r="J1" s="200"/>
    </row>
    <row r="2" spans="1:11" x14ac:dyDescent="0.2">
      <c r="A2" s="200"/>
      <c r="B2" s="200"/>
      <c r="C2" s="200"/>
      <c r="D2" s="200"/>
      <c r="E2" s="200"/>
      <c r="F2" s="200"/>
      <c r="G2" s="200"/>
      <c r="H2" s="200"/>
      <c r="I2" s="200"/>
      <c r="J2" s="200"/>
    </row>
    <row r="3" spans="1:11" x14ac:dyDescent="0.2">
      <c r="A3" s="200"/>
      <c r="B3" s="200"/>
      <c r="C3" s="200"/>
      <c r="D3" s="200"/>
      <c r="E3" s="200"/>
      <c r="F3" s="200"/>
      <c r="G3" s="200"/>
      <c r="H3" s="200"/>
      <c r="I3" s="200"/>
      <c r="J3" s="200"/>
    </row>
    <row r="4" spans="1:11" x14ac:dyDescent="0.2">
      <c r="A4" s="200"/>
      <c r="B4" s="200"/>
      <c r="C4" s="200"/>
      <c r="D4" s="200"/>
      <c r="E4" s="200"/>
      <c r="F4" s="200"/>
      <c r="G4" s="200"/>
      <c r="H4" s="200"/>
      <c r="I4" s="200"/>
      <c r="J4" s="200"/>
    </row>
    <row r="5" spans="1:11" x14ac:dyDescent="0.2">
      <c r="A5" s="200"/>
      <c r="B5" s="200"/>
      <c r="C5" s="200"/>
      <c r="D5" s="200"/>
      <c r="E5" s="200"/>
      <c r="F5" s="200"/>
      <c r="G5" s="200"/>
      <c r="H5" s="200"/>
      <c r="I5" s="200"/>
      <c r="J5" s="200"/>
    </row>
    <row r="6" spans="1:11" x14ac:dyDescent="0.2">
      <c r="A6" s="200"/>
      <c r="B6" s="200"/>
      <c r="C6" s="200"/>
      <c r="D6" s="200"/>
      <c r="E6" s="200"/>
      <c r="F6" s="200"/>
      <c r="G6" s="200"/>
      <c r="H6" s="200"/>
      <c r="I6" s="200"/>
      <c r="J6" s="200"/>
    </row>
    <row r="7" spans="1:11" x14ac:dyDescent="0.2">
      <c r="A7" s="200"/>
      <c r="B7" s="200"/>
      <c r="C7" s="200"/>
      <c r="D7" s="200"/>
      <c r="E7" s="200"/>
      <c r="F7" s="200"/>
      <c r="G7" s="200"/>
      <c r="H7" s="200"/>
      <c r="I7" s="200"/>
      <c r="J7" s="200"/>
    </row>
    <row r="8" spans="1:11" x14ac:dyDescent="0.2">
      <c r="A8" s="200"/>
      <c r="B8" s="200"/>
      <c r="C8" s="200"/>
      <c r="D8" s="200"/>
      <c r="E8" s="200"/>
      <c r="F8" s="200"/>
      <c r="G8" s="200"/>
      <c r="H8" s="200"/>
      <c r="I8" s="200"/>
      <c r="J8" s="200"/>
      <c r="K8" s="30"/>
    </row>
    <row r="9" spans="1:11" x14ac:dyDescent="0.2">
      <c r="A9" s="200"/>
      <c r="B9" s="200"/>
      <c r="C9" s="200"/>
      <c r="D9" s="200"/>
      <c r="E9" s="200"/>
      <c r="F9" s="200"/>
      <c r="G9" s="200"/>
      <c r="H9" s="200"/>
      <c r="I9" s="200"/>
      <c r="J9" s="200"/>
    </row>
    <row r="10" spans="1:11" x14ac:dyDescent="0.2">
      <c r="A10" s="200"/>
      <c r="B10" s="200"/>
      <c r="C10" s="200"/>
      <c r="D10" s="200"/>
      <c r="E10" s="200"/>
      <c r="F10" s="200"/>
      <c r="G10" s="200"/>
      <c r="H10" s="200"/>
      <c r="I10" s="200"/>
      <c r="J10" s="200"/>
    </row>
    <row r="11" spans="1:11" x14ac:dyDescent="0.2">
      <c r="A11" s="200"/>
      <c r="B11" s="200"/>
      <c r="C11" s="200"/>
      <c r="D11" s="200"/>
      <c r="E11" s="200"/>
      <c r="F11" s="200"/>
      <c r="G11" s="200"/>
      <c r="H11" s="200"/>
      <c r="I11" s="200"/>
      <c r="J11" s="200"/>
    </row>
    <row r="12" spans="1:11" x14ac:dyDescent="0.2">
      <c r="A12" s="200"/>
      <c r="B12" s="200"/>
      <c r="C12" s="200"/>
      <c r="D12" s="200"/>
      <c r="E12" s="200"/>
      <c r="F12" s="200"/>
      <c r="G12" s="200"/>
      <c r="H12" s="200"/>
      <c r="I12" s="200"/>
      <c r="J12" s="200"/>
    </row>
    <row r="13" spans="1:11" x14ac:dyDescent="0.2">
      <c r="A13" s="200"/>
      <c r="B13" s="200"/>
      <c r="C13" s="200"/>
      <c r="D13" s="200"/>
      <c r="E13" s="200"/>
      <c r="F13" s="200"/>
      <c r="G13" s="200"/>
      <c r="H13" s="200"/>
      <c r="I13" s="200"/>
      <c r="J13" s="200"/>
    </row>
    <row r="14" spans="1:11" x14ac:dyDescent="0.2">
      <c r="A14" s="200"/>
      <c r="B14" s="200"/>
      <c r="C14" s="200"/>
      <c r="D14" s="200"/>
      <c r="E14" s="200"/>
      <c r="F14" s="200"/>
      <c r="G14" s="200"/>
      <c r="H14" s="200"/>
      <c r="I14" s="200"/>
      <c r="J14" s="200"/>
    </row>
    <row r="15" spans="1:11" x14ac:dyDescent="0.2">
      <c r="A15" s="200"/>
      <c r="B15" s="200"/>
      <c r="C15" s="200"/>
      <c r="D15" s="200"/>
      <c r="E15" s="200"/>
      <c r="F15" s="200"/>
      <c r="G15" s="200"/>
      <c r="H15" s="200"/>
      <c r="I15" s="200"/>
      <c r="J15" s="200"/>
    </row>
    <row r="16" spans="1:11" x14ac:dyDescent="0.2">
      <c r="A16" s="200"/>
      <c r="B16" s="200"/>
      <c r="C16" s="200"/>
      <c r="D16" s="200"/>
      <c r="E16" s="200"/>
      <c r="F16" s="200"/>
      <c r="G16" s="200"/>
      <c r="H16" s="200"/>
      <c r="I16" s="200"/>
      <c r="J16" s="200"/>
    </row>
    <row r="17" spans="1:10" x14ac:dyDescent="0.2">
      <c r="A17" s="200"/>
      <c r="B17" s="200"/>
      <c r="C17" s="200"/>
      <c r="D17" s="200"/>
      <c r="E17" s="200"/>
      <c r="F17" s="200"/>
      <c r="G17" s="200"/>
      <c r="H17" s="200"/>
      <c r="I17" s="200"/>
      <c r="J17" s="200"/>
    </row>
    <row r="18" spans="1:10" x14ac:dyDescent="0.2">
      <c r="A18" s="200"/>
      <c r="B18" s="200"/>
      <c r="C18" s="200"/>
      <c r="D18" s="200"/>
      <c r="E18" s="200"/>
      <c r="F18" s="200"/>
      <c r="G18" s="200"/>
      <c r="H18" s="200"/>
      <c r="I18" s="200"/>
      <c r="J18" s="200"/>
    </row>
    <row r="19" spans="1:10" x14ac:dyDescent="0.2">
      <c r="A19" s="200"/>
      <c r="B19" s="200"/>
      <c r="C19" s="200"/>
      <c r="D19" s="200"/>
      <c r="E19" s="200"/>
      <c r="F19" s="200"/>
      <c r="G19" s="200"/>
      <c r="H19" s="200"/>
      <c r="I19" s="200"/>
      <c r="J19" s="200"/>
    </row>
    <row r="20" spans="1:10" x14ac:dyDescent="0.2">
      <c r="A20" s="200"/>
      <c r="B20" s="200"/>
      <c r="C20" s="200"/>
      <c r="D20" s="200"/>
      <c r="E20" s="200"/>
      <c r="F20" s="200"/>
      <c r="G20" s="200"/>
      <c r="H20" s="200"/>
      <c r="I20" s="200"/>
      <c r="J20" s="200"/>
    </row>
    <row r="21" spans="1:10" x14ac:dyDescent="0.2">
      <c r="A21" s="200"/>
      <c r="B21" s="200"/>
      <c r="C21" s="200"/>
      <c r="D21" s="200"/>
      <c r="E21" s="200"/>
      <c r="F21" s="200"/>
      <c r="G21" s="200"/>
      <c r="H21" s="200"/>
      <c r="I21" s="200"/>
      <c r="J21" s="200"/>
    </row>
    <row r="22" spans="1:10" x14ac:dyDescent="0.2">
      <c r="A22" s="200"/>
      <c r="B22" s="200"/>
      <c r="C22" s="200"/>
      <c r="D22" s="200"/>
      <c r="E22" s="200"/>
      <c r="F22" s="200"/>
      <c r="G22" s="200"/>
      <c r="H22" s="200"/>
      <c r="I22" s="200"/>
      <c r="J22" s="200"/>
    </row>
    <row r="23" spans="1:10" x14ac:dyDescent="0.2">
      <c r="A23" s="200"/>
      <c r="B23" s="200"/>
      <c r="C23" s="200"/>
      <c r="D23" s="200"/>
      <c r="E23" s="200"/>
      <c r="F23" s="200"/>
      <c r="G23" s="200"/>
      <c r="H23" s="200"/>
      <c r="I23" s="200"/>
      <c r="J23" s="200"/>
    </row>
    <row r="24" spans="1:10" x14ac:dyDescent="0.2">
      <c r="A24" s="200"/>
      <c r="B24" s="200"/>
      <c r="C24" s="200"/>
      <c r="D24" s="200"/>
      <c r="E24" s="200"/>
      <c r="F24" s="200"/>
      <c r="G24" s="200"/>
      <c r="H24" s="200"/>
      <c r="I24" s="200"/>
      <c r="J24" s="200"/>
    </row>
    <row r="25" spans="1:10" x14ac:dyDescent="0.2">
      <c r="A25" s="200"/>
      <c r="B25" s="200"/>
      <c r="C25" s="200"/>
      <c r="D25" s="200"/>
      <c r="E25" s="200"/>
      <c r="F25" s="200"/>
      <c r="G25" s="200"/>
      <c r="H25" s="200"/>
      <c r="I25" s="200"/>
      <c r="J25" s="200"/>
    </row>
    <row r="26" spans="1:10" x14ac:dyDescent="0.2">
      <c r="A26" s="200"/>
      <c r="B26" s="200"/>
      <c r="C26" s="200"/>
      <c r="D26" s="200"/>
      <c r="E26" s="200"/>
      <c r="F26" s="200"/>
      <c r="G26" s="200"/>
      <c r="H26" s="200"/>
      <c r="I26" s="200"/>
      <c r="J26" s="200"/>
    </row>
    <row r="27" spans="1:10" x14ac:dyDescent="0.2">
      <c r="A27" s="200"/>
      <c r="B27" s="200"/>
      <c r="C27" s="200"/>
      <c r="D27" s="200"/>
      <c r="E27" s="200"/>
      <c r="F27" s="200"/>
      <c r="G27" s="200"/>
      <c r="H27" s="200"/>
      <c r="I27" s="200"/>
      <c r="J27" s="200"/>
    </row>
    <row r="28" spans="1:10" x14ac:dyDescent="0.2">
      <c r="A28" s="200"/>
      <c r="B28" s="200"/>
      <c r="C28" s="200"/>
      <c r="D28" s="200"/>
      <c r="E28" s="200"/>
      <c r="F28" s="200"/>
      <c r="G28" s="200"/>
      <c r="H28" s="200"/>
      <c r="I28" s="200"/>
      <c r="J28" s="200"/>
    </row>
    <row r="29" spans="1:10" x14ac:dyDescent="0.2">
      <c r="A29" s="200"/>
      <c r="B29" s="200"/>
      <c r="C29" s="200"/>
      <c r="D29" s="200"/>
      <c r="E29" s="200"/>
      <c r="F29" s="200"/>
      <c r="G29" s="200"/>
      <c r="H29" s="200"/>
      <c r="I29" s="200"/>
      <c r="J29" s="200"/>
    </row>
    <row r="30" spans="1:10" x14ac:dyDescent="0.2">
      <c r="A30" s="200"/>
      <c r="B30" s="200"/>
      <c r="C30" s="200"/>
      <c r="D30" s="200"/>
      <c r="E30" s="200"/>
      <c r="F30" s="200"/>
      <c r="G30" s="200"/>
      <c r="H30" s="200"/>
      <c r="I30" s="200"/>
      <c r="J30" s="200"/>
    </row>
    <row r="31" spans="1:10" x14ac:dyDescent="0.2">
      <c r="A31" s="200"/>
      <c r="B31" s="200"/>
      <c r="C31" s="200"/>
      <c r="D31" s="200"/>
      <c r="E31" s="200"/>
      <c r="F31" s="200"/>
      <c r="G31" s="200"/>
      <c r="H31" s="200"/>
      <c r="I31" s="200"/>
      <c r="J31" s="200"/>
    </row>
    <row r="32" spans="1:10" x14ac:dyDescent="0.2">
      <c r="A32" s="200"/>
      <c r="B32" s="200"/>
      <c r="C32" s="200"/>
      <c r="D32" s="200"/>
      <c r="E32" s="200"/>
      <c r="F32" s="200"/>
      <c r="G32" s="200"/>
      <c r="H32" s="200"/>
      <c r="I32" s="200"/>
      <c r="J32" s="200"/>
    </row>
    <row r="33" spans="1:10" x14ac:dyDescent="0.2">
      <c r="A33" s="200"/>
      <c r="B33" s="200"/>
      <c r="C33" s="200"/>
      <c r="D33" s="200"/>
      <c r="E33" s="200"/>
      <c r="F33" s="200"/>
      <c r="G33" s="200"/>
      <c r="H33" s="200"/>
      <c r="I33" s="200"/>
      <c r="J33" s="200"/>
    </row>
    <row r="34" spans="1:10" x14ac:dyDescent="0.2">
      <c r="A34" s="200"/>
      <c r="B34" s="200"/>
      <c r="C34" s="200"/>
      <c r="D34" s="200"/>
      <c r="E34" s="200"/>
      <c r="F34" s="200"/>
      <c r="G34" s="200"/>
      <c r="H34" s="200"/>
      <c r="I34" s="200"/>
      <c r="J34" s="200"/>
    </row>
    <row r="35" spans="1:10" x14ac:dyDescent="0.2">
      <c r="A35" s="200"/>
      <c r="B35" s="200"/>
      <c r="C35" s="200"/>
      <c r="D35" s="200"/>
      <c r="E35" s="200"/>
      <c r="F35" s="200"/>
      <c r="G35" s="200"/>
      <c r="H35" s="200"/>
      <c r="I35" s="200"/>
      <c r="J35" s="200"/>
    </row>
    <row r="36" spans="1:10" x14ac:dyDescent="0.2">
      <c r="A36" s="200"/>
      <c r="B36" s="200"/>
      <c r="C36" s="200"/>
      <c r="D36" s="200"/>
      <c r="E36" s="200"/>
      <c r="F36" s="200"/>
      <c r="G36" s="200"/>
      <c r="H36" s="200"/>
      <c r="I36" s="200"/>
      <c r="J36" s="200"/>
    </row>
    <row r="37" spans="1:10" x14ac:dyDescent="0.2">
      <c r="A37" s="200"/>
      <c r="B37" s="200"/>
      <c r="C37" s="200"/>
      <c r="D37" s="200"/>
      <c r="E37" s="200"/>
      <c r="F37" s="200"/>
      <c r="G37" s="200"/>
      <c r="H37" s="200"/>
      <c r="I37" s="200"/>
      <c r="J37" s="200"/>
    </row>
    <row r="38" spans="1:10" x14ac:dyDescent="0.2">
      <c r="A38" s="200"/>
      <c r="B38" s="200"/>
      <c r="C38" s="200"/>
      <c r="D38" s="200"/>
      <c r="E38" s="200"/>
      <c r="F38" s="200"/>
      <c r="G38" s="200"/>
      <c r="H38" s="200"/>
      <c r="I38" s="200"/>
      <c r="J38" s="200"/>
    </row>
    <row r="39" spans="1:10" x14ac:dyDescent="0.2">
      <c r="A39" s="200"/>
      <c r="B39" s="200"/>
      <c r="C39" s="200"/>
      <c r="D39" s="200"/>
      <c r="E39" s="200"/>
      <c r="F39" s="200"/>
      <c r="G39" s="200"/>
      <c r="H39" s="200"/>
      <c r="I39" s="200"/>
      <c r="J39" s="200"/>
    </row>
    <row r="40" spans="1:10" x14ac:dyDescent="0.2">
      <c r="A40" s="200"/>
      <c r="B40" s="200"/>
      <c r="C40" s="200"/>
      <c r="D40" s="200"/>
      <c r="E40" s="200"/>
      <c r="F40" s="200"/>
      <c r="G40" s="200"/>
      <c r="H40" s="200"/>
      <c r="I40" s="200"/>
      <c r="J40" s="200"/>
    </row>
    <row r="41" spans="1:10" x14ac:dyDescent="0.2">
      <c r="A41" s="200"/>
      <c r="B41" s="200"/>
      <c r="C41" s="200"/>
      <c r="D41" s="200"/>
      <c r="E41" s="200"/>
      <c r="F41" s="200"/>
      <c r="G41" s="200"/>
      <c r="H41" s="200"/>
      <c r="I41" s="200"/>
      <c r="J41" s="200"/>
    </row>
    <row r="42" spans="1:10" x14ac:dyDescent="0.2">
      <c r="A42" s="200"/>
      <c r="B42" s="200"/>
      <c r="C42" s="200"/>
      <c r="D42" s="200"/>
      <c r="E42" s="200"/>
      <c r="F42" s="200"/>
      <c r="G42" s="200"/>
      <c r="H42" s="200"/>
      <c r="I42" s="200"/>
      <c r="J42" s="200"/>
    </row>
    <row r="43" spans="1:10" x14ac:dyDescent="0.2">
      <c r="A43" s="200"/>
      <c r="B43" s="200"/>
      <c r="C43" s="200"/>
      <c r="D43" s="200"/>
      <c r="E43" s="200"/>
      <c r="F43" s="200"/>
      <c r="G43" s="200"/>
      <c r="H43" s="200"/>
      <c r="I43" s="200"/>
      <c r="J43" s="200"/>
    </row>
    <row r="44" spans="1:10" x14ac:dyDescent="0.2">
      <c r="A44" s="200"/>
      <c r="B44" s="200"/>
      <c r="C44" s="200"/>
      <c r="D44" s="200"/>
      <c r="E44" s="200"/>
      <c r="F44" s="200"/>
      <c r="G44" s="200"/>
      <c r="H44" s="200"/>
      <c r="I44" s="200"/>
      <c r="J44" s="200"/>
    </row>
    <row r="45" spans="1:10" x14ac:dyDescent="0.2">
      <c r="A45" s="200"/>
      <c r="B45" s="200"/>
      <c r="C45" s="200"/>
      <c r="D45" s="200"/>
      <c r="E45" s="200"/>
      <c r="F45" s="200"/>
      <c r="G45" s="200"/>
      <c r="H45" s="200"/>
      <c r="I45" s="200"/>
      <c r="J45" s="200"/>
    </row>
    <row r="46" spans="1:10" x14ac:dyDescent="0.2">
      <c r="A46" s="200"/>
      <c r="B46" s="200"/>
      <c r="C46" s="200"/>
      <c r="D46" s="200"/>
      <c r="E46" s="200"/>
      <c r="F46" s="200"/>
      <c r="G46" s="200"/>
      <c r="H46" s="200"/>
      <c r="I46" s="200"/>
      <c r="J46" s="200"/>
    </row>
    <row r="47" spans="1:10" x14ac:dyDescent="0.2">
      <c r="A47" s="200"/>
      <c r="B47" s="200"/>
      <c r="C47" s="200"/>
      <c r="D47" s="200"/>
      <c r="E47" s="200"/>
      <c r="F47" s="200"/>
      <c r="G47" s="200"/>
      <c r="H47" s="200"/>
      <c r="I47" s="200"/>
      <c r="J47" s="200"/>
    </row>
    <row r="48" spans="1:10" x14ac:dyDescent="0.2">
      <c r="A48" s="200"/>
      <c r="B48" s="200"/>
      <c r="C48" s="200"/>
      <c r="D48" s="200"/>
      <c r="E48" s="200"/>
      <c r="F48" s="200"/>
      <c r="G48" s="200"/>
      <c r="H48" s="200"/>
      <c r="I48" s="200"/>
      <c r="J48" s="200"/>
    </row>
    <row r="49" spans="1:10" x14ac:dyDescent="0.2">
      <c r="A49" s="200"/>
      <c r="B49" s="200"/>
      <c r="C49" s="200"/>
      <c r="D49" s="200"/>
      <c r="E49" s="200"/>
      <c r="F49" s="200"/>
      <c r="G49" s="200"/>
      <c r="H49" s="200"/>
      <c r="I49" s="200"/>
      <c r="J49" s="200"/>
    </row>
    <row r="50" spans="1:10" x14ac:dyDescent="0.2">
      <c r="A50" s="200"/>
      <c r="B50" s="200"/>
      <c r="C50" s="200"/>
      <c r="D50" s="200"/>
      <c r="E50" s="200"/>
      <c r="F50" s="200"/>
      <c r="G50" s="200"/>
      <c r="H50" s="200"/>
      <c r="I50" s="200"/>
      <c r="J50" s="200"/>
    </row>
    <row r="51" spans="1:10" x14ac:dyDescent="0.2">
      <c r="A51" s="200"/>
      <c r="B51" s="200"/>
      <c r="C51" s="200"/>
      <c r="D51" s="200"/>
      <c r="E51" s="200"/>
      <c r="F51" s="200"/>
      <c r="G51" s="200"/>
      <c r="H51" s="200"/>
      <c r="I51" s="200"/>
      <c r="J51" s="200"/>
    </row>
    <row r="52" spans="1:10" x14ac:dyDescent="0.2">
      <c r="A52" s="200"/>
      <c r="B52" s="200"/>
      <c r="C52" s="200"/>
      <c r="D52" s="200"/>
      <c r="E52" s="200"/>
      <c r="F52" s="200"/>
      <c r="G52" s="200"/>
      <c r="H52" s="200"/>
      <c r="I52" s="200"/>
      <c r="J52" s="200"/>
    </row>
    <row r="53" spans="1:10" x14ac:dyDescent="0.2">
      <c r="A53" s="200"/>
      <c r="B53" s="200"/>
      <c r="C53" s="200"/>
      <c r="D53" s="200"/>
      <c r="E53" s="200"/>
      <c r="F53" s="200"/>
      <c r="G53" s="200"/>
      <c r="H53" s="200"/>
      <c r="I53" s="200"/>
      <c r="J53" s="200"/>
    </row>
    <row r="54" spans="1:10" x14ac:dyDescent="0.2">
      <c r="A54" s="200"/>
      <c r="B54" s="200"/>
      <c r="C54" s="200"/>
      <c r="D54" s="200"/>
      <c r="E54" s="200"/>
      <c r="F54" s="200"/>
      <c r="G54" s="200"/>
      <c r="H54" s="200"/>
      <c r="I54" s="200"/>
      <c r="J54" s="200"/>
    </row>
    <row r="55" spans="1:10" x14ac:dyDescent="0.2">
      <c r="A55" s="200"/>
      <c r="B55" s="200"/>
      <c r="C55" s="200"/>
      <c r="D55" s="200"/>
      <c r="E55" s="200"/>
      <c r="F55" s="200"/>
      <c r="G55" s="200"/>
      <c r="H55" s="200"/>
      <c r="I55" s="200"/>
      <c r="J55" s="200"/>
    </row>
    <row r="56" spans="1:10" x14ac:dyDescent="0.2">
      <c r="A56" s="200"/>
      <c r="B56" s="200"/>
      <c r="C56" s="200"/>
      <c r="D56" s="200"/>
      <c r="E56" s="200"/>
      <c r="F56" s="200"/>
      <c r="G56" s="200"/>
      <c r="H56" s="200"/>
      <c r="I56" s="200"/>
      <c r="J56" s="200"/>
    </row>
    <row r="57" spans="1:10" x14ac:dyDescent="0.2">
      <c r="A57" s="200"/>
      <c r="B57" s="200"/>
      <c r="C57" s="200"/>
      <c r="D57" s="200"/>
      <c r="E57" s="200"/>
      <c r="F57" s="200"/>
      <c r="G57" s="200"/>
      <c r="H57" s="200"/>
      <c r="I57" s="200"/>
      <c r="J57" s="200"/>
    </row>
    <row r="58" spans="1:10" x14ac:dyDescent="0.2">
      <c r="A58" s="200"/>
      <c r="B58" s="200"/>
      <c r="C58" s="200"/>
      <c r="D58" s="200"/>
      <c r="E58" s="200"/>
      <c r="F58" s="200"/>
      <c r="G58" s="200"/>
      <c r="H58" s="200"/>
      <c r="I58" s="200"/>
      <c r="J58" s="200"/>
    </row>
    <row r="59" spans="1:10" ht="70.150000000000006" customHeight="1" x14ac:dyDescent="0.2">
      <c r="A59" s="200"/>
      <c r="B59" s="200"/>
      <c r="C59" s="200"/>
      <c r="D59" s="200"/>
      <c r="E59" s="200"/>
      <c r="F59" s="200"/>
      <c r="G59" s="200"/>
      <c r="H59" s="200"/>
      <c r="I59" s="200"/>
      <c r="J59" s="200"/>
    </row>
    <row r="60" spans="1:10" x14ac:dyDescent="0.2">
      <c r="A60" s="197" t="s">
        <v>2</v>
      </c>
      <c r="B60" s="198"/>
      <c r="C60" s="198"/>
      <c r="D60" s="198"/>
      <c r="E60" s="198"/>
      <c r="F60" s="198"/>
      <c r="G60" s="198"/>
      <c r="H60" s="198"/>
      <c r="I60" s="198"/>
      <c r="J60" s="198"/>
    </row>
    <row r="61" spans="1:10" x14ac:dyDescent="0.2">
      <c r="A61" s="198"/>
      <c r="B61" s="198"/>
      <c r="C61" s="198"/>
      <c r="D61" s="198"/>
      <c r="E61" s="198"/>
      <c r="F61" s="198"/>
      <c r="G61" s="198"/>
      <c r="H61" s="198"/>
      <c r="I61" s="198"/>
      <c r="J61" s="198"/>
    </row>
    <row r="62" spans="1:10" x14ac:dyDescent="0.2">
      <c r="A62" s="198"/>
      <c r="B62" s="198"/>
      <c r="C62" s="198"/>
      <c r="D62" s="198"/>
      <c r="E62" s="198"/>
      <c r="F62" s="198"/>
      <c r="G62" s="198"/>
      <c r="H62" s="198"/>
      <c r="I62" s="198"/>
      <c r="J62" s="198"/>
    </row>
    <row r="63" spans="1:10" x14ac:dyDescent="0.2">
      <c r="A63" s="198"/>
      <c r="B63" s="198"/>
      <c r="C63" s="198"/>
      <c r="D63" s="198"/>
      <c r="E63" s="198"/>
      <c r="F63" s="198"/>
      <c r="G63" s="198"/>
      <c r="H63" s="198"/>
      <c r="I63" s="198"/>
      <c r="J63" s="198"/>
    </row>
    <row r="64" spans="1:10" x14ac:dyDescent="0.2">
      <c r="A64" s="198"/>
      <c r="B64" s="198"/>
      <c r="C64" s="198"/>
      <c r="D64" s="198"/>
      <c r="E64" s="198"/>
      <c r="F64" s="198"/>
      <c r="G64" s="198"/>
      <c r="H64" s="198"/>
      <c r="I64" s="198"/>
      <c r="J64" s="198"/>
    </row>
    <row r="65" spans="1:10" x14ac:dyDescent="0.2">
      <c r="A65" s="198"/>
      <c r="B65" s="198"/>
      <c r="C65" s="198"/>
      <c r="D65" s="198"/>
      <c r="E65" s="198"/>
      <c r="F65" s="198"/>
      <c r="G65" s="198"/>
      <c r="H65" s="198"/>
      <c r="I65" s="198"/>
      <c r="J65" s="198"/>
    </row>
    <row r="66" spans="1:10" x14ac:dyDescent="0.2">
      <c r="A66" s="198"/>
      <c r="B66" s="198"/>
      <c r="C66" s="198"/>
      <c r="D66" s="198"/>
      <c r="E66" s="198"/>
      <c r="F66" s="198"/>
      <c r="G66" s="198"/>
      <c r="H66" s="198"/>
      <c r="I66" s="198"/>
      <c r="J66" s="198"/>
    </row>
    <row r="67" spans="1:10" x14ac:dyDescent="0.2">
      <c r="A67" s="198"/>
      <c r="B67" s="198"/>
      <c r="C67" s="198"/>
      <c r="D67" s="198"/>
      <c r="E67" s="198"/>
      <c r="F67" s="198"/>
      <c r="G67" s="198"/>
      <c r="H67" s="198"/>
      <c r="I67" s="198"/>
      <c r="J67" s="198"/>
    </row>
    <row r="68" spans="1:10" x14ac:dyDescent="0.2">
      <c r="A68" s="198"/>
      <c r="B68" s="198"/>
      <c r="C68" s="198"/>
      <c r="D68" s="198"/>
      <c r="E68" s="198"/>
      <c r="F68" s="198"/>
      <c r="G68" s="198"/>
      <c r="H68" s="198"/>
      <c r="I68" s="198"/>
      <c r="J68" s="198"/>
    </row>
    <row r="69" spans="1:10" x14ac:dyDescent="0.2">
      <c r="A69" s="198"/>
      <c r="B69" s="198"/>
      <c r="C69" s="198"/>
      <c r="D69" s="198"/>
      <c r="E69" s="198"/>
      <c r="F69" s="198"/>
      <c r="G69" s="198"/>
      <c r="H69" s="198"/>
      <c r="I69" s="198"/>
      <c r="J69" s="198"/>
    </row>
    <row r="70" spans="1:10" x14ac:dyDescent="0.2">
      <c r="A70" s="198"/>
      <c r="B70" s="198"/>
      <c r="C70" s="198"/>
      <c r="D70" s="198"/>
      <c r="E70" s="198"/>
      <c r="F70" s="198"/>
      <c r="G70" s="198"/>
      <c r="H70" s="198"/>
      <c r="I70" s="198"/>
      <c r="J70" s="198"/>
    </row>
    <row r="71" spans="1:10" x14ac:dyDescent="0.2">
      <c r="A71" s="198"/>
      <c r="B71" s="198"/>
      <c r="C71" s="198"/>
      <c r="D71" s="198"/>
      <c r="E71" s="198"/>
      <c r="F71" s="198"/>
      <c r="G71" s="198"/>
      <c r="H71" s="198"/>
      <c r="I71" s="198"/>
      <c r="J71" s="198"/>
    </row>
    <row r="72" spans="1:10" x14ac:dyDescent="0.2">
      <c r="A72" s="198"/>
      <c r="B72" s="198"/>
      <c r="C72" s="198"/>
      <c r="D72" s="198"/>
      <c r="E72" s="198"/>
      <c r="F72" s="198"/>
      <c r="G72" s="198"/>
      <c r="H72" s="198"/>
      <c r="I72" s="198"/>
      <c r="J72" s="198"/>
    </row>
    <row r="73" spans="1:10" x14ac:dyDescent="0.2">
      <c r="A73" s="198"/>
      <c r="B73" s="198"/>
      <c r="C73" s="198"/>
      <c r="D73" s="198"/>
      <c r="E73" s="198"/>
      <c r="F73" s="198"/>
      <c r="G73" s="198"/>
      <c r="H73" s="198"/>
      <c r="I73" s="198"/>
      <c r="J73" s="198"/>
    </row>
    <row r="74" spans="1:10" x14ac:dyDescent="0.2">
      <c r="A74" s="198"/>
      <c r="B74" s="198"/>
      <c r="C74" s="198"/>
      <c r="D74" s="198"/>
      <c r="E74" s="198"/>
      <c r="F74" s="198"/>
      <c r="G74" s="198"/>
      <c r="H74" s="198"/>
      <c r="I74" s="198"/>
      <c r="J74" s="198"/>
    </row>
    <row r="75" spans="1:10" x14ac:dyDescent="0.2">
      <c r="A75" s="198"/>
      <c r="B75" s="198"/>
      <c r="C75" s="198"/>
      <c r="D75" s="198"/>
      <c r="E75" s="198"/>
      <c r="F75" s="198"/>
      <c r="G75" s="198"/>
      <c r="H75" s="198"/>
      <c r="I75" s="198"/>
      <c r="J75" s="198"/>
    </row>
    <row r="76" spans="1:10" x14ac:dyDescent="0.2">
      <c r="A76" s="198"/>
      <c r="B76" s="198"/>
      <c r="C76" s="198"/>
      <c r="D76" s="198"/>
      <c r="E76" s="198"/>
      <c r="F76" s="198"/>
      <c r="G76" s="198"/>
      <c r="H76" s="198"/>
      <c r="I76" s="198"/>
      <c r="J76" s="198"/>
    </row>
    <row r="77" spans="1:10" x14ac:dyDescent="0.2">
      <c r="A77" s="198"/>
      <c r="B77" s="198"/>
      <c r="C77" s="198"/>
      <c r="D77" s="198"/>
      <c r="E77" s="198"/>
      <c r="F77" s="198"/>
      <c r="G77" s="198"/>
      <c r="H77" s="198"/>
      <c r="I77" s="198"/>
      <c r="J77" s="198"/>
    </row>
    <row r="78" spans="1:10" x14ac:dyDescent="0.2">
      <c r="A78" s="198"/>
      <c r="B78" s="198"/>
      <c r="C78" s="198"/>
      <c r="D78" s="198"/>
      <c r="E78" s="198"/>
      <c r="F78" s="198"/>
      <c r="G78" s="198"/>
      <c r="H78" s="198"/>
      <c r="I78" s="198"/>
      <c r="J78" s="198"/>
    </row>
    <row r="79" spans="1:10" x14ac:dyDescent="0.2">
      <c r="A79" s="198"/>
      <c r="B79" s="198"/>
      <c r="C79" s="198"/>
      <c r="D79" s="198"/>
      <c r="E79" s="198"/>
      <c r="F79" s="198"/>
      <c r="G79" s="198"/>
      <c r="H79" s="198"/>
      <c r="I79" s="198"/>
      <c r="J79" s="198"/>
    </row>
    <row r="80" spans="1:10" x14ac:dyDescent="0.2">
      <c r="A80" s="198"/>
      <c r="B80" s="198"/>
      <c r="C80" s="198"/>
      <c r="D80" s="198"/>
      <c r="E80" s="198"/>
      <c r="F80" s="198"/>
      <c r="G80" s="198"/>
      <c r="H80" s="198"/>
      <c r="I80" s="198"/>
      <c r="J80" s="198"/>
    </row>
    <row r="81" spans="1:10" x14ac:dyDescent="0.2">
      <c r="A81" s="198"/>
      <c r="B81" s="198"/>
      <c r="C81" s="198"/>
      <c r="D81" s="198"/>
      <c r="E81" s="198"/>
      <c r="F81" s="198"/>
      <c r="G81" s="198"/>
      <c r="H81" s="198"/>
      <c r="I81" s="198"/>
      <c r="J81" s="198"/>
    </row>
    <row r="82" spans="1:10" x14ac:dyDescent="0.2">
      <c r="A82" s="198"/>
      <c r="B82" s="198"/>
      <c r="C82" s="198"/>
      <c r="D82" s="198"/>
      <c r="E82" s="198"/>
      <c r="F82" s="198"/>
      <c r="G82" s="198"/>
      <c r="H82" s="198"/>
      <c r="I82" s="198"/>
      <c r="J82" s="198"/>
    </row>
    <row r="83" spans="1:10" x14ac:dyDescent="0.2">
      <c r="A83" s="198"/>
      <c r="B83" s="198"/>
      <c r="C83" s="198"/>
      <c r="D83" s="198"/>
      <c r="E83" s="198"/>
      <c r="F83" s="198"/>
      <c r="G83" s="198"/>
      <c r="H83" s="198"/>
      <c r="I83" s="198"/>
      <c r="J83" s="198"/>
    </row>
    <row r="84" spans="1:10" x14ac:dyDescent="0.2">
      <c r="A84" s="198"/>
      <c r="B84" s="198"/>
      <c r="C84" s="198"/>
      <c r="D84" s="198"/>
      <c r="E84" s="198"/>
      <c r="F84" s="198"/>
      <c r="G84" s="198"/>
      <c r="H84" s="198"/>
      <c r="I84" s="198"/>
      <c r="J84" s="198"/>
    </row>
    <row r="85" spans="1:10" x14ac:dyDescent="0.2">
      <c r="A85" s="198"/>
      <c r="B85" s="198"/>
      <c r="C85" s="198"/>
      <c r="D85" s="198"/>
      <c r="E85" s="198"/>
      <c r="F85" s="198"/>
      <c r="G85" s="198"/>
      <c r="H85" s="198"/>
      <c r="I85" s="198"/>
      <c r="J85" s="198"/>
    </row>
    <row r="86" spans="1:10" x14ac:dyDescent="0.2">
      <c r="A86" s="198"/>
      <c r="B86" s="198"/>
      <c r="C86" s="198"/>
      <c r="D86" s="198"/>
      <c r="E86" s="198"/>
      <c r="F86" s="198"/>
      <c r="G86" s="198"/>
      <c r="H86" s="198"/>
      <c r="I86" s="198"/>
      <c r="J86" s="198"/>
    </row>
    <row r="87" spans="1:10" x14ac:dyDescent="0.2">
      <c r="A87" s="198"/>
      <c r="B87" s="198"/>
      <c r="C87" s="198"/>
      <c r="D87" s="198"/>
      <c r="E87" s="198"/>
      <c r="F87" s="198"/>
      <c r="G87" s="198"/>
      <c r="H87" s="198"/>
      <c r="I87" s="198"/>
      <c r="J87" s="198"/>
    </row>
    <row r="88" spans="1:10" x14ac:dyDescent="0.2">
      <c r="A88" s="198"/>
      <c r="B88" s="198"/>
      <c r="C88" s="198"/>
      <c r="D88" s="198"/>
      <c r="E88" s="198"/>
      <c r="F88" s="198"/>
      <c r="G88" s="198"/>
      <c r="H88" s="198"/>
      <c r="I88" s="198"/>
      <c r="J88" s="198"/>
    </row>
    <row r="89" spans="1:10" x14ac:dyDescent="0.2">
      <c r="A89" s="198"/>
      <c r="B89" s="198"/>
      <c r="C89" s="198"/>
      <c r="D89" s="198"/>
      <c r="E89" s="198"/>
      <c r="F89" s="198"/>
      <c r="G89" s="198"/>
      <c r="H89" s="198"/>
      <c r="I89" s="198"/>
      <c r="J89" s="198"/>
    </row>
    <row r="90" spans="1:10" x14ac:dyDescent="0.2">
      <c r="A90" s="198"/>
      <c r="B90" s="198"/>
      <c r="C90" s="198"/>
      <c r="D90" s="198"/>
      <c r="E90" s="198"/>
      <c r="F90" s="198"/>
      <c r="G90" s="198"/>
      <c r="H90" s="198"/>
      <c r="I90" s="198"/>
      <c r="J90" s="198"/>
    </row>
    <row r="91" spans="1:10" x14ac:dyDescent="0.2">
      <c r="A91" s="198"/>
      <c r="B91" s="198"/>
      <c r="C91" s="198"/>
      <c r="D91" s="198"/>
      <c r="E91" s="198"/>
      <c r="F91" s="198"/>
      <c r="G91" s="198"/>
      <c r="H91" s="198"/>
      <c r="I91" s="198"/>
      <c r="J91" s="198"/>
    </row>
    <row r="92" spans="1:10" x14ac:dyDescent="0.2">
      <c r="A92" s="198"/>
      <c r="B92" s="198"/>
      <c r="C92" s="198"/>
      <c r="D92" s="198"/>
      <c r="E92" s="198"/>
      <c r="F92" s="198"/>
      <c r="G92" s="198"/>
      <c r="H92" s="198"/>
      <c r="I92" s="198"/>
      <c r="J92" s="198"/>
    </row>
    <row r="93" spans="1:10" x14ac:dyDescent="0.2">
      <c r="A93" s="198"/>
      <c r="B93" s="198"/>
      <c r="C93" s="198"/>
      <c r="D93" s="198"/>
      <c r="E93" s="198"/>
      <c r="F93" s="198"/>
      <c r="G93" s="198"/>
      <c r="H93" s="198"/>
      <c r="I93" s="198"/>
      <c r="J93" s="198"/>
    </row>
    <row r="94" spans="1:10" x14ac:dyDescent="0.2">
      <c r="A94" s="198"/>
      <c r="B94" s="198"/>
      <c r="C94" s="198"/>
      <c r="D94" s="198"/>
      <c r="E94" s="198"/>
      <c r="F94" s="198"/>
      <c r="G94" s="198"/>
      <c r="H94" s="198"/>
      <c r="I94" s="198"/>
      <c r="J94" s="198"/>
    </row>
    <row r="95" spans="1:10" x14ac:dyDescent="0.2">
      <c r="A95" s="198"/>
      <c r="B95" s="198"/>
      <c r="C95" s="198"/>
      <c r="D95" s="198"/>
      <c r="E95" s="198"/>
      <c r="F95" s="198"/>
      <c r="G95" s="198"/>
      <c r="H95" s="198"/>
      <c r="I95" s="198"/>
      <c r="J95" s="198"/>
    </row>
    <row r="96" spans="1:10" x14ac:dyDescent="0.2">
      <c r="A96" s="198"/>
      <c r="B96" s="198"/>
      <c r="C96" s="198"/>
      <c r="D96" s="198"/>
      <c r="E96" s="198"/>
      <c r="F96" s="198"/>
      <c r="G96" s="198"/>
      <c r="H96" s="198"/>
      <c r="I96" s="198"/>
      <c r="J96" s="198"/>
    </row>
    <row r="97" spans="1:10" x14ac:dyDescent="0.2">
      <c r="A97" s="198"/>
      <c r="B97" s="198"/>
      <c r="C97" s="198"/>
      <c r="D97" s="198"/>
      <c r="E97" s="198"/>
      <c r="F97" s="198"/>
      <c r="G97" s="198"/>
      <c r="H97" s="198"/>
      <c r="I97" s="198"/>
      <c r="J97" s="198"/>
    </row>
    <row r="98" spans="1:10" x14ac:dyDescent="0.2">
      <c r="A98" s="198"/>
      <c r="B98" s="198"/>
      <c r="C98" s="198"/>
      <c r="D98" s="198"/>
      <c r="E98" s="198"/>
      <c r="F98" s="198"/>
      <c r="G98" s="198"/>
      <c r="H98" s="198"/>
      <c r="I98" s="198"/>
      <c r="J98" s="198"/>
    </row>
    <row r="99" spans="1:10" x14ac:dyDescent="0.2">
      <c r="A99" s="198"/>
      <c r="B99" s="198"/>
      <c r="C99" s="198"/>
      <c r="D99" s="198"/>
      <c r="E99" s="198"/>
      <c r="F99" s="198"/>
      <c r="G99" s="198"/>
      <c r="H99" s="198"/>
      <c r="I99" s="198"/>
      <c r="J99" s="198"/>
    </row>
    <row r="100" spans="1:10" x14ac:dyDescent="0.2">
      <c r="A100" s="198"/>
      <c r="B100" s="198"/>
      <c r="C100" s="198"/>
      <c r="D100" s="198"/>
      <c r="E100" s="198"/>
      <c r="F100" s="198"/>
      <c r="G100" s="198"/>
      <c r="H100" s="198"/>
      <c r="I100" s="198"/>
      <c r="J100" s="198"/>
    </row>
    <row r="101" spans="1:10" x14ac:dyDescent="0.2">
      <c r="A101" s="198"/>
      <c r="B101" s="198"/>
      <c r="C101" s="198"/>
      <c r="D101" s="198"/>
      <c r="E101" s="198"/>
      <c r="F101" s="198"/>
      <c r="G101" s="198"/>
      <c r="H101" s="198"/>
      <c r="I101" s="198"/>
      <c r="J101" s="198"/>
    </row>
    <row r="102" spans="1:10" x14ac:dyDescent="0.2">
      <c r="A102" s="198"/>
      <c r="B102" s="198"/>
      <c r="C102" s="198"/>
      <c r="D102" s="198"/>
      <c r="E102" s="198"/>
      <c r="F102" s="198"/>
      <c r="G102" s="198"/>
      <c r="H102" s="198"/>
      <c r="I102" s="198"/>
      <c r="J102" s="198"/>
    </row>
    <row r="103" spans="1:10" x14ac:dyDescent="0.2">
      <c r="A103" s="198"/>
      <c r="B103" s="198"/>
      <c r="C103" s="198"/>
      <c r="D103" s="198"/>
      <c r="E103" s="198"/>
      <c r="F103" s="198"/>
      <c r="G103" s="198"/>
      <c r="H103" s="198"/>
      <c r="I103" s="198"/>
      <c r="J103" s="198"/>
    </row>
    <row r="104" spans="1:10" x14ac:dyDescent="0.2">
      <c r="A104" s="198"/>
      <c r="B104" s="198"/>
      <c r="C104" s="198"/>
      <c r="D104" s="198"/>
      <c r="E104" s="198"/>
      <c r="F104" s="198"/>
      <c r="G104" s="198"/>
      <c r="H104" s="198"/>
      <c r="I104" s="198"/>
      <c r="J104" s="198"/>
    </row>
    <row r="105" spans="1:10" x14ac:dyDescent="0.2">
      <c r="A105" s="198"/>
      <c r="B105" s="198"/>
      <c r="C105" s="198"/>
      <c r="D105" s="198"/>
      <c r="E105" s="198"/>
      <c r="F105" s="198"/>
      <c r="G105" s="198"/>
      <c r="H105" s="198"/>
      <c r="I105" s="198"/>
      <c r="J105" s="198"/>
    </row>
    <row r="106" spans="1:10" x14ac:dyDescent="0.2">
      <c r="A106" s="198"/>
      <c r="B106" s="198"/>
      <c r="C106" s="198"/>
      <c r="D106" s="198"/>
      <c r="E106" s="198"/>
      <c r="F106" s="198"/>
      <c r="G106" s="198"/>
      <c r="H106" s="198"/>
      <c r="I106" s="198"/>
      <c r="J106" s="198"/>
    </row>
    <row r="107" spans="1:10" x14ac:dyDescent="0.2">
      <c r="A107" s="198"/>
      <c r="B107" s="198"/>
      <c r="C107" s="198"/>
      <c r="D107" s="198"/>
      <c r="E107" s="198"/>
      <c r="F107" s="198"/>
      <c r="G107" s="198"/>
      <c r="H107" s="198"/>
      <c r="I107" s="198"/>
      <c r="J107" s="198"/>
    </row>
    <row r="108" spans="1:10" x14ac:dyDescent="0.2">
      <c r="A108" s="198"/>
      <c r="B108" s="198"/>
      <c r="C108" s="198"/>
      <c r="D108" s="198"/>
      <c r="E108" s="198"/>
      <c r="F108" s="198"/>
      <c r="G108" s="198"/>
      <c r="H108" s="198"/>
      <c r="I108" s="198"/>
      <c r="J108" s="198"/>
    </row>
    <row r="109" spans="1:10" x14ac:dyDescent="0.2">
      <c r="A109" s="198"/>
      <c r="B109" s="198"/>
      <c r="C109" s="198"/>
      <c r="D109" s="198"/>
      <c r="E109" s="198"/>
      <c r="F109" s="198"/>
      <c r="G109" s="198"/>
      <c r="H109" s="198"/>
      <c r="I109" s="198"/>
      <c r="J109" s="198"/>
    </row>
    <row r="110" spans="1:10" x14ac:dyDescent="0.2">
      <c r="A110" s="198"/>
      <c r="B110" s="198"/>
      <c r="C110" s="198"/>
      <c r="D110" s="198"/>
      <c r="E110" s="198"/>
      <c r="F110" s="198"/>
      <c r="G110" s="198"/>
      <c r="H110" s="198"/>
      <c r="I110" s="198"/>
      <c r="J110" s="198"/>
    </row>
    <row r="111" spans="1:10" x14ac:dyDescent="0.2">
      <c r="A111" s="198"/>
      <c r="B111" s="198"/>
      <c r="C111" s="198"/>
      <c r="D111" s="198"/>
      <c r="E111" s="198"/>
      <c r="F111" s="198"/>
      <c r="G111" s="198"/>
      <c r="H111" s="198"/>
      <c r="I111" s="198"/>
      <c r="J111" s="198"/>
    </row>
    <row r="112" spans="1:10" x14ac:dyDescent="0.2">
      <c r="A112" s="198"/>
      <c r="B112" s="198"/>
      <c r="C112" s="198"/>
      <c r="D112" s="198"/>
      <c r="E112" s="198"/>
      <c r="F112" s="198"/>
      <c r="G112" s="198"/>
      <c r="H112" s="198"/>
      <c r="I112" s="198"/>
      <c r="J112" s="198"/>
    </row>
    <row r="113" spans="1:10" x14ac:dyDescent="0.2">
      <c r="A113" s="198"/>
      <c r="B113" s="198"/>
      <c r="C113" s="198"/>
      <c r="D113" s="198"/>
      <c r="E113" s="198"/>
      <c r="F113" s="198"/>
      <c r="G113" s="198"/>
      <c r="H113" s="198"/>
      <c r="I113" s="198"/>
      <c r="J113" s="198"/>
    </row>
    <row r="114" spans="1:10" x14ac:dyDescent="0.2">
      <c r="A114" s="198"/>
      <c r="B114" s="198"/>
      <c r="C114" s="198"/>
      <c r="D114" s="198"/>
      <c r="E114" s="198"/>
      <c r="F114" s="198"/>
      <c r="G114" s="198"/>
      <c r="H114" s="198"/>
      <c r="I114" s="198"/>
      <c r="J114" s="198"/>
    </row>
    <row r="115" spans="1:10" x14ac:dyDescent="0.2">
      <c r="A115" s="198"/>
      <c r="B115" s="198"/>
      <c r="C115" s="198"/>
      <c r="D115" s="198"/>
      <c r="E115" s="198"/>
      <c r="F115" s="198"/>
      <c r="G115" s="198"/>
      <c r="H115" s="198"/>
      <c r="I115" s="198"/>
      <c r="J115" s="198"/>
    </row>
    <row r="116" spans="1:10" x14ac:dyDescent="0.2">
      <c r="A116" s="198"/>
      <c r="B116" s="198"/>
      <c r="C116" s="198"/>
      <c r="D116" s="198"/>
      <c r="E116" s="198"/>
      <c r="F116" s="198"/>
      <c r="G116" s="198"/>
      <c r="H116" s="198"/>
      <c r="I116" s="198"/>
      <c r="J116" s="198"/>
    </row>
    <row r="117" spans="1:10" x14ac:dyDescent="0.2">
      <c r="A117" s="198"/>
      <c r="B117" s="198"/>
      <c r="C117" s="198"/>
      <c r="D117" s="198"/>
      <c r="E117" s="198"/>
      <c r="F117" s="198"/>
      <c r="G117" s="198"/>
      <c r="H117" s="198"/>
      <c r="I117" s="198"/>
      <c r="J117" s="198"/>
    </row>
    <row r="118" spans="1:10" x14ac:dyDescent="0.2">
      <c r="A118" s="198"/>
      <c r="B118" s="198"/>
      <c r="C118" s="198"/>
      <c r="D118" s="198"/>
      <c r="E118" s="198"/>
      <c r="F118" s="198"/>
      <c r="G118" s="198"/>
      <c r="H118" s="198"/>
      <c r="I118" s="198"/>
      <c r="J118" s="198"/>
    </row>
    <row r="119" spans="1:10" x14ac:dyDescent="0.2">
      <c r="A119" s="199" t="s">
        <v>3</v>
      </c>
      <c r="B119" s="200"/>
      <c r="C119" s="200"/>
      <c r="D119" s="200"/>
      <c r="E119" s="200"/>
      <c r="F119" s="200"/>
      <c r="G119" s="200"/>
      <c r="H119" s="200"/>
      <c r="I119" s="200"/>
      <c r="J119" s="200"/>
    </row>
    <row r="120" spans="1:10" x14ac:dyDescent="0.2">
      <c r="A120" s="200"/>
      <c r="B120" s="200"/>
      <c r="C120" s="200"/>
      <c r="D120" s="200"/>
      <c r="E120" s="200"/>
      <c r="F120" s="200"/>
      <c r="G120" s="200"/>
      <c r="H120" s="200"/>
      <c r="I120" s="200"/>
      <c r="J120" s="200"/>
    </row>
    <row r="121" spans="1:10" x14ac:dyDescent="0.2">
      <c r="A121" s="200"/>
      <c r="B121" s="200"/>
      <c r="C121" s="200"/>
      <c r="D121" s="200"/>
      <c r="E121" s="200"/>
      <c r="F121" s="200"/>
      <c r="G121" s="200"/>
      <c r="H121" s="200"/>
      <c r="I121" s="200"/>
      <c r="J121" s="200"/>
    </row>
    <row r="122" spans="1:10" x14ac:dyDescent="0.2">
      <c r="A122" s="200"/>
      <c r="B122" s="200"/>
      <c r="C122" s="200"/>
      <c r="D122" s="200"/>
      <c r="E122" s="200"/>
      <c r="F122" s="200"/>
      <c r="G122" s="200"/>
      <c r="H122" s="200"/>
      <c r="I122" s="200"/>
      <c r="J122" s="200"/>
    </row>
    <row r="123" spans="1:10" x14ac:dyDescent="0.2">
      <c r="A123" s="200"/>
      <c r="B123" s="200"/>
      <c r="C123" s="200"/>
      <c r="D123" s="200"/>
      <c r="E123" s="200"/>
      <c r="F123" s="200"/>
      <c r="G123" s="200"/>
      <c r="H123" s="200"/>
      <c r="I123" s="200"/>
      <c r="J123" s="200"/>
    </row>
    <row r="124" spans="1:10" x14ac:dyDescent="0.2">
      <c r="A124" s="200"/>
      <c r="B124" s="200"/>
      <c r="C124" s="200"/>
      <c r="D124" s="200"/>
      <c r="E124" s="200"/>
      <c r="F124" s="200"/>
      <c r="G124" s="200"/>
      <c r="H124" s="200"/>
      <c r="I124" s="200"/>
      <c r="J124" s="200"/>
    </row>
    <row r="125" spans="1:10" x14ac:dyDescent="0.2">
      <c r="A125" s="200"/>
      <c r="B125" s="200"/>
      <c r="C125" s="200"/>
      <c r="D125" s="200"/>
      <c r="E125" s="200"/>
      <c r="F125" s="200"/>
      <c r="G125" s="200"/>
      <c r="H125" s="200"/>
      <c r="I125" s="200"/>
      <c r="J125" s="200"/>
    </row>
    <row r="126" spans="1:10" x14ac:dyDescent="0.2">
      <c r="A126" s="200"/>
      <c r="B126" s="200"/>
      <c r="C126" s="200"/>
      <c r="D126" s="200"/>
      <c r="E126" s="200"/>
      <c r="F126" s="200"/>
      <c r="G126" s="200"/>
      <c r="H126" s="200"/>
      <c r="I126" s="200"/>
      <c r="J126" s="200"/>
    </row>
    <row r="127" spans="1:10" x14ac:dyDescent="0.2">
      <c r="A127" s="200"/>
      <c r="B127" s="200"/>
      <c r="C127" s="200"/>
      <c r="D127" s="200"/>
      <c r="E127" s="200"/>
      <c r="F127" s="200"/>
      <c r="G127" s="200"/>
      <c r="H127" s="200"/>
      <c r="I127" s="200"/>
      <c r="J127" s="200"/>
    </row>
    <row r="128" spans="1:10" x14ac:dyDescent="0.2">
      <c r="A128" s="200"/>
      <c r="B128" s="200"/>
      <c r="C128" s="200"/>
      <c r="D128" s="200"/>
      <c r="E128" s="200"/>
      <c r="F128" s="200"/>
      <c r="G128" s="200"/>
      <c r="H128" s="200"/>
      <c r="I128" s="200"/>
      <c r="J128" s="200"/>
    </row>
    <row r="129" spans="1:10" x14ac:dyDescent="0.2">
      <c r="A129" s="200"/>
      <c r="B129" s="200"/>
      <c r="C129" s="200"/>
      <c r="D129" s="200"/>
      <c r="E129" s="200"/>
      <c r="F129" s="200"/>
      <c r="G129" s="200"/>
      <c r="H129" s="200"/>
      <c r="I129" s="200"/>
      <c r="J129" s="200"/>
    </row>
    <row r="130" spans="1:10" x14ac:dyDescent="0.2">
      <c r="A130" s="200"/>
      <c r="B130" s="200"/>
      <c r="C130" s="200"/>
      <c r="D130" s="200"/>
      <c r="E130" s="200"/>
      <c r="F130" s="200"/>
      <c r="G130" s="200"/>
      <c r="H130" s="200"/>
      <c r="I130" s="200"/>
      <c r="J130" s="200"/>
    </row>
    <row r="131" spans="1:10" x14ac:dyDescent="0.2">
      <c r="A131" s="200"/>
      <c r="B131" s="200"/>
      <c r="C131" s="200"/>
      <c r="D131" s="200"/>
      <c r="E131" s="200"/>
      <c r="F131" s="200"/>
      <c r="G131" s="200"/>
      <c r="H131" s="200"/>
      <c r="I131" s="200"/>
      <c r="J131" s="200"/>
    </row>
    <row r="132" spans="1:10" x14ac:dyDescent="0.2">
      <c r="A132" s="200"/>
      <c r="B132" s="200"/>
      <c r="C132" s="200"/>
      <c r="D132" s="200"/>
      <c r="E132" s="200"/>
      <c r="F132" s="200"/>
      <c r="G132" s="200"/>
      <c r="H132" s="200"/>
      <c r="I132" s="200"/>
      <c r="J132" s="200"/>
    </row>
    <row r="133" spans="1:10" x14ac:dyDescent="0.2">
      <c r="A133" s="200"/>
      <c r="B133" s="200"/>
      <c r="C133" s="200"/>
      <c r="D133" s="200"/>
      <c r="E133" s="200"/>
      <c r="F133" s="200"/>
      <c r="G133" s="200"/>
      <c r="H133" s="200"/>
      <c r="I133" s="200"/>
      <c r="J133" s="200"/>
    </row>
    <row r="134" spans="1:10" x14ac:dyDescent="0.2">
      <c r="A134" s="200"/>
      <c r="B134" s="200"/>
      <c r="C134" s="200"/>
      <c r="D134" s="200"/>
      <c r="E134" s="200"/>
      <c r="F134" s="200"/>
      <c r="G134" s="200"/>
      <c r="H134" s="200"/>
      <c r="I134" s="200"/>
      <c r="J134" s="200"/>
    </row>
    <row r="135" spans="1:10" x14ac:dyDescent="0.2">
      <c r="A135" s="200"/>
      <c r="B135" s="200"/>
      <c r="C135" s="200"/>
      <c r="D135" s="200"/>
      <c r="E135" s="200"/>
      <c r="F135" s="200"/>
      <c r="G135" s="200"/>
      <c r="H135" s="200"/>
      <c r="I135" s="200"/>
      <c r="J135" s="200"/>
    </row>
    <row r="136" spans="1:10" x14ac:dyDescent="0.2">
      <c r="A136" s="200"/>
      <c r="B136" s="200"/>
      <c r="C136" s="200"/>
      <c r="D136" s="200"/>
      <c r="E136" s="200"/>
      <c r="F136" s="200"/>
      <c r="G136" s="200"/>
      <c r="H136" s="200"/>
      <c r="I136" s="200"/>
      <c r="J136" s="200"/>
    </row>
    <row r="137" spans="1:10" x14ac:dyDescent="0.2">
      <c r="A137" s="200"/>
      <c r="B137" s="200"/>
      <c r="C137" s="200"/>
      <c r="D137" s="200"/>
      <c r="E137" s="200"/>
      <c r="F137" s="200"/>
      <c r="G137" s="200"/>
      <c r="H137" s="200"/>
      <c r="I137" s="200"/>
      <c r="J137" s="200"/>
    </row>
    <row r="138" spans="1:10" x14ac:dyDescent="0.2">
      <c r="A138" s="200"/>
      <c r="B138" s="200"/>
      <c r="C138" s="200"/>
      <c r="D138" s="200"/>
      <c r="E138" s="200"/>
      <c r="F138" s="200"/>
      <c r="G138" s="200"/>
      <c r="H138" s="200"/>
      <c r="I138" s="200"/>
      <c r="J138" s="200"/>
    </row>
    <row r="139" spans="1:10" x14ac:dyDescent="0.2">
      <c r="A139" s="200"/>
      <c r="B139" s="200"/>
      <c r="C139" s="200"/>
      <c r="D139" s="200"/>
      <c r="E139" s="200"/>
      <c r="F139" s="200"/>
      <c r="G139" s="200"/>
      <c r="H139" s="200"/>
      <c r="I139" s="200"/>
      <c r="J139" s="200"/>
    </row>
    <row r="140" spans="1:10" x14ac:dyDescent="0.2">
      <c r="A140" s="200"/>
      <c r="B140" s="200"/>
      <c r="C140" s="200"/>
      <c r="D140" s="200"/>
      <c r="E140" s="200"/>
      <c r="F140" s="200"/>
      <c r="G140" s="200"/>
      <c r="H140" s="200"/>
      <c r="I140" s="200"/>
      <c r="J140" s="200"/>
    </row>
    <row r="141" spans="1:10" x14ac:dyDescent="0.2">
      <c r="A141" s="200"/>
      <c r="B141" s="200"/>
      <c r="C141" s="200"/>
      <c r="D141" s="200"/>
      <c r="E141" s="200"/>
      <c r="F141" s="200"/>
      <c r="G141" s="200"/>
      <c r="H141" s="200"/>
      <c r="I141" s="200"/>
      <c r="J141" s="200"/>
    </row>
    <row r="142" spans="1:10" x14ac:dyDescent="0.2">
      <c r="A142" s="200"/>
      <c r="B142" s="200"/>
      <c r="C142" s="200"/>
      <c r="D142" s="200"/>
      <c r="E142" s="200"/>
      <c r="F142" s="200"/>
      <c r="G142" s="200"/>
      <c r="H142" s="200"/>
      <c r="I142" s="200"/>
      <c r="J142" s="200"/>
    </row>
    <row r="143" spans="1:10" x14ac:dyDescent="0.2">
      <c r="A143" s="200"/>
      <c r="B143" s="200"/>
      <c r="C143" s="200"/>
      <c r="D143" s="200"/>
      <c r="E143" s="200"/>
      <c r="F143" s="200"/>
      <c r="G143" s="200"/>
      <c r="H143" s="200"/>
      <c r="I143" s="200"/>
      <c r="J143" s="200"/>
    </row>
    <row r="144" spans="1:10" x14ac:dyDescent="0.2">
      <c r="A144" s="200"/>
      <c r="B144" s="200"/>
      <c r="C144" s="200"/>
      <c r="D144" s="200"/>
      <c r="E144" s="200"/>
      <c r="F144" s="200"/>
      <c r="G144" s="200"/>
      <c r="H144" s="200"/>
      <c r="I144" s="200"/>
      <c r="J144" s="200"/>
    </row>
    <row r="145" spans="1:10" x14ac:dyDescent="0.2">
      <c r="A145" s="200"/>
      <c r="B145" s="200"/>
      <c r="C145" s="200"/>
      <c r="D145" s="200"/>
      <c r="E145" s="200"/>
      <c r="F145" s="200"/>
      <c r="G145" s="200"/>
      <c r="H145" s="200"/>
      <c r="I145" s="200"/>
      <c r="J145" s="200"/>
    </row>
    <row r="146" spans="1:10" x14ac:dyDescent="0.2">
      <c r="A146" s="200"/>
      <c r="B146" s="200"/>
      <c r="C146" s="200"/>
      <c r="D146" s="200"/>
      <c r="E146" s="200"/>
      <c r="F146" s="200"/>
      <c r="G146" s="200"/>
      <c r="H146" s="200"/>
      <c r="I146" s="200"/>
      <c r="J146" s="200"/>
    </row>
    <row r="147" spans="1:10" x14ac:dyDescent="0.2">
      <c r="A147" s="200"/>
      <c r="B147" s="200"/>
      <c r="C147" s="200"/>
      <c r="D147" s="200"/>
      <c r="E147" s="200"/>
      <c r="F147" s="200"/>
      <c r="G147" s="200"/>
      <c r="H147" s="200"/>
      <c r="I147" s="200"/>
      <c r="J147" s="200"/>
    </row>
    <row r="148" spans="1:10" x14ac:dyDescent="0.2">
      <c r="A148" s="200"/>
      <c r="B148" s="200"/>
      <c r="C148" s="200"/>
      <c r="D148" s="200"/>
      <c r="E148" s="200"/>
      <c r="F148" s="200"/>
      <c r="G148" s="200"/>
      <c r="H148" s="200"/>
      <c r="I148" s="200"/>
      <c r="J148" s="200"/>
    </row>
    <row r="149" spans="1:10" x14ac:dyDescent="0.2">
      <c r="A149" s="200"/>
      <c r="B149" s="200"/>
      <c r="C149" s="200"/>
      <c r="D149" s="200"/>
      <c r="E149" s="200"/>
      <c r="F149" s="200"/>
      <c r="G149" s="200"/>
      <c r="H149" s="200"/>
      <c r="I149" s="200"/>
      <c r="J149" s="200"/>
    </row>
    <row r="150" spans="1:10" x14ac:dyDescent="0.2">
      <c r="A150" s="200"/>
      <c r="B150" s="200"/>
      <c r="C150" s="200"/>
      <c r="D150" s="200"/>
      <c r="E150" s="200"/>
      <c r="F150" s="200"/>
      <c r="G150" s="200"/>
      <c r="H150" s="200"/>
      <c r="I150" s="200"/>
      <c r="J150" s="200"/>
    </row>
    <row r="151" spans="1:10" x14ac:dyDescent="0.2">
      <c r="A151" s="200"/>
      <c r="B151" s="200"/>
      <c r="C151" s="200"/>
      <c r="D151" s="200"/>
      <c r="E151" s="200"/>
      <c r="F151" s="200"/>
      <c r="G151" s="200"/>
      <c r="H151" s="200"/>
      <c r="I151" s="200"/>
      <c r="J151" s="200"/>
    </row>
    <row r="152" spans="1:10" x14ac:dyDescent="0.2">
      <c r="A152" s="200"/>
      <c r="B152" s="200"/>
      <c r="C152" s="200"/>
      <c r="D152" s="200"/>
      <c r="E152" s="200"/>
      <c r="F152" s="200"/>
      <c r="G152" s="200"/>
      <c r="H152" s="200"/>
      <c r="I152" s="200"/>
      <c r="J152" s="200"/>
    </row>
    <row r="153" spans="1:10" x14ac:dyDescent="0.2">
      <c r="A153" s="200"/>
      <c r="B153" s="200"/>
      <c r="C153" s="200"/>
      <c r="D153" s="200"/>
      <c r="E153" s="200"/>
      <c r="F153" s="200"/>
      <c r="G153" s="200"/>
      <c r="H153" s="200"/>
      <c r="I153" s="200"/>
      <c r="J153" s="200"/>
    </row>
    <row r="154" spans="1:10" x14ac:dyDescent="0.2">
      <c r="A154" s="200"/>
      <c r="B154" s="200"/>
      <c r="C154" s="200"/>
      <c r="D154" s="200"/>
      <c r="E154" s="200"/>
      <c r="F154" s="200"/>
      <c r="G154" s="200"/>
      <c r="H154" s="200"/>
      <c r="I154" s="200"/>
      <c r="J154" s="200"/>
    </row>
    <row r="155" spans="1:10" x14ac:dyDescent="0.2">
      <c r="A155" s="200"/>
      <c r="B155" s="200"/>
      <c r="C155" s="200"/>
      <c r="D155" s="200"/>
      <c r="E155" s="200"/>
      <c r="F155" s="200"/>
      <c r="G155" s="200"/>
      <c r="H155" s="200"/>
      <c r="I155" s="200"/>
      <c r="J155" s="200"/>
    </row>
    <row r="156" spans="1:10" x14ac:dyDescent="0.2">
      <c r="A156" s="200"/>
      <c r="B156" s="200"/>
      <c r="C156" s="200"/>
      <c r="D156" s="200"/>
      <c r="E156" s="200"/>
      <c r="F156" s="200"/>
      <c r="G156" s="200"/>
      <c r="H156" s="200"/>
      <c r="I156" s="200"/>
      <c r="J156" s="200"/>
    </row>
    <row r="157" spans="1:10" x14ac:dyDescent="0.2">
      <c r="A157" s="200"/>
      <c r="B157" s="200"/>
      <c r="C157" s="200"/>
      <c r="D157" s="200"/>
      <c r="E157" s="200"/>
      <c r="F157" s="200"/>
      <c r="G157" s="200"/>
      <c r="H157" s="200"/>
      <c r="I157" s="200"/>
      <c r="J157" s="200"/>
    </row>
    <row r="158" spans="1:10" x14ac:dyDescent="0.2">
      <c r="A158" s="200"/>
      <c r="B158" s="200"/>
      <c r="C158" s="200"/>
      <c r="D158" s="200"/>
      <c r="E158" s="200"/>
      <c r="F158" s="200"/>
      <c r="G158" s="200"/>
      <c r="H158" s="200"/>
      <c r="I158" s="200"/>
      <c r="J158" s="200"/>
    </row>
    <row r="159" spans="1:10" x14ac:dyDescent="0.2">
      <c r="A159" s="200"/>
      <c r="B159" s="200"/>
      <c r="C159" s="200"/>
      <c r="D159" s="200"/>
      <c r="E159" s="200"/>
      <c r="F159" s="200"/>
      <c r="G159" s="200"/>
      <c r="H159" s="200"/>
      <c r="I159" s="200"/>
      <c r="J159" s="200"/>
    </row>
    <row r="160" spans="1:10" x14ac:dyDescent="0.2">
      <c r="A160" s="200"/>
      <c r="B160" s="200"/>
      <c r="C160" s="200"/>
      <c r="D160" s="200"/>
      <c r="E160" s="200"/>
      <c r="F160" s="200"/>
      <c r="G160" s="200"/>
      <c r="H160" s="200"/>
      <c r="I160" s="200"/>
      <c r="J160" s="200"/>
    </row>
    <row r="161" spans="1:10" x14ac:dyDescent="0.2">
      <c r="A161" s="200"/>
      <c r="B161" s="200"/>
      <c r="C161" s="200"/>
      <c r="D161" s="200"/>
      <c r="E161" s="200"/>
      <c r="F161" s="200"/>
      <c r="G161" s="200"/>
      <c r="H161" s="200"/>
      <c r="I161" s="200"/>
      <c r="J161" s="200"/>
    </row>
    <row r="162" spans="1:10" x14ac:dyDescent="0.2">
      <c r="A162" s="200"/>
      <c r="B162" s="200"/>
      <c r="C162" s="200"/>
      <c r="D162" s="200"/>
      <c r="E162" s="200"/>
      <c r="F162" s="200"/>
      <c r="G162" s="200"/>
      <c r="H162" s="200"/>
      <c r="I162" s="200"/>
      <c r="J162" s="200"/>
    </row>
    <row r="163" spans="1:10" x14ac:dyDescent="0.2">
      <c r="A163" s="200"/>
      <c r="B163" s="200"/>
      <c r="C163" s="200"/>
      <c r="D163" s="200"/>
      <c r="E163" s="200"/>
      <c r="F163" s="200"/>
      <c r="G163" s="200"/>
      <c r="H163" s="200"/>
      <c r="I163" s="200"/>
      <c r="J163" s="200"/>
    </row>
    <row r="164" spans="1:10" x14ac:dyDescent="0.2">
      <c r="A164" s="200"/>
      <c r="B164" s="200"/>
      <c r="C164" s="200"/>
      <c r="D164" s="200"/>
      <c r="E164" s="200"/>
      <c r="F164" s="200"/>
      <c r="G164" s="200"/>
      <c r="H164" s="200"/>
      <c r="I164" s="200"/>
      <c r="J164" s="200"/>
    </row>
    <row r="165" spans="1:10" x14ac:dyDescent="0.2">
      <c r="A165" s="200"/>
      <c r="B165" s="200"/>
      <c r="C165" s="200"/>
      <c r="D165" s="200"/>
      <c r="E165" s="200"/>
      <c r="F165" s="200"/>
      <c r="G165" s="200"/>
      <c r="H165" s="200"/>
      <c r="I165" s="200"/>
      <c r="J165" s="200"/>
    </row>
    <row r="166" spans="1:10" x14ac:dyDescent="0.2">
      <c r="A166" s="200"/>
      <c r="B166" s="200"/>
      <c r="C166" s="200"/>
      <c r="D166" s="200"/>
      <c r="E166" s="200"/>
      <c r="F166" s="200"/>
      <c r="G166" s="200"/>
      <c r="H166" s="200"/>
      <c r="I166" s="200"/>
      <c r="J166" s="200"/>
    </row>
    <row r="167" spans="1:10" x14ac:dyDescent="0.2">
      <c r="A167" s="200"/>
      <c r="B167" s="200"/>
      <c r="C167" s="200"/>
      <c r="D167" s="200"/>
      <c r="E167" s="200"/>
      <c r="F167" s="200"/>
      <c r="G167" s="200"/>
      <c r="H167" s="200"/>
      <c r="I167" s="200"/>
      <c r="J167" s="200"/>
    </row>
    <row r="168" spans="1:10" x14ac:dyDescent="0.2">
      <c r="A168" s="200"/>
      <c r="B168" s="200"/>
      <c r="C168" s="200"/>
      <c r="D168" s="200"/>
      <c r="E168" s="200"/>
      <c r="F168" s="200"/>
      <c r="G168" s="200"/>
      <c r="H168" s="200"/>
      <c r="I168" s="200"/>
      <c r="J168" s="200"/>
    </row>
    <row r="169" spans="1:10" x14ac:dyDescent="0.2">
      <c r="A169" s="200"/>
      <c r="B169" s="200"/>
      <c r="C169" s="200"/>
      <c r="D169" s="200"/>
      <c r="E169" s="200"/>
      <c r="F169" s="200"/>
      <c r="G169" s="200"/>
      <c r="H169" s="200"/>
      <c r="I169" s="200"/>
      <c r="J169" s="200"/>
    </row>
    <row r="170" spans="1:10" x14ac:dyDescent="0.2">
      <c r="A170" s="200"/>
      <c r="B170" s="200"/>
      <c r="C170" s="200"/>
      <c r="D170" s="200"/>
      <c r="E170" s="200"/>
      <c r="F170" s="200"/>
      <c r="G170" s="200"/>
      <c r="H170" s="200"/>
      <c r="I170" s="200"/>
      <c r="J170" s="200"/>
    </row>
    <row r="171" spans="1:10" x14ac:dyDescent="0.2">
      <c r="A171" s="200"/>
      <c r="B171" s="200"/>
      <c r="C171" s="200"/>
      <c r="D171" s="200"/>
      <c r="E171" s="200"/>
      <c r="F171" s="200"/>
      <c r="G171" s="200"/>
      <c r="H171" s="200"/>
      <c r="I171" s="200"/>
      <c r="J171" s="200"/>
    </row>
    <row r="172" spans="1:10" x14ac:dyDescent="0.2">
      <c r="A172" s="200"/>
      <c r="B172" s="200"/>
      <c r="C172" s="200"/>
      <c r="D172" s="200"/>
      <c r="E172" s="200"/>
      <c r="F172" s="200"/>
      <c r="G172" s="200"/>
      <c r="H172" s="200"/>
      <c r="I172" s="200"/>
      <c r="J172" s="200"/>
    </row>
    <row r="173" spans="1:10" x14ac:dyDescent="0.2">
      <c r="A173" s="200"/>
      <c r="B173" s="200"/>
      <c r="C173" s="200"/>
      <c r="D173" s="200"/>
      <c r="E173" s="200"/>
      <c r="F173" s="200"/>
      <c r="G173" s="200"/>
      <c r="H173" s="200"/>
      <c r="I173" s="200"/>
      <c r="J173" s="200"/>
    </row>
    <row r="174" spans="1:10" x14ac:dyDescent="0.2">
      <c r="A174" s="200"/>
      <c r="B174" s="200"/>
      <c r="C174" s="200"/>
      <c r="D174" s="200"/>
      <c r="E174" s="200"/>
      <c r="F174" s="200"/>
      <c r="G174" s="200"/>
      <c r="H174" s="200"/>
      <c r="I174" s="200"/>
      <c r="J174" s="200"/>
    </row>
    <row r="175" spans="1:10" x14ac:dyDescent="0.2">
      <c r="A175" s="200"/>
      <c r="B175" s="200"/>
      <c r="C175" s="200"/>
      <c r="D175" s="200"/>
      <c r="E175" s="200"/>
      <c r="F175" s="200"/>
      <c r="G175" s="200"/>
      <c r="H175" s="200"/>
      <c r="I175" s="200"/>
      <c r="J175" s="200"/>
    </row>
    <row r="176" spans="1:10" x14ac:dyDescent="0.2">
      <c r="A176" s="200"/>
      <c r="B176" s="200"/>
      <c r="C176" s="200"/>
      <c r="D176" s="200"/>
      <c r="E176" s="200"/>
      <c r="F176" s="200"/>
      <c r="G176" s="200"/>
      <c r="H176" s="200"/>
      <c r="I176" s="200"/>
      <c r="J176" s="200"/>
    </row>
    <row r="177" spans="1:10" x14ac:dyDescent="0.2">
      <c r="A177" s="200"/>
      <c r="B177" s="200"/>
      <c r="C177" s="200"/>
      <c r="D177" s="200"/>
      <c r="E177" s="200"/>
      <c r="F177" s="200"/>
      <c r="G177" s="200"/>
      <c r="H177" s="200"/>
      <c r="I177" s="200"/>
      <c r="J177" s="200"/>
    </row>
    <row r="178" spans="1:10" x14ac:dyDescent="0.2">
      <c r="A178" s="197" t="s">
        <v>4</v>
      </c>
      <c r="B178" s="198"/>
      <c r="C178" s="198"/>
      <c r="D178" s="198"/>
      <c r="E178" s="198"/>
      <c r="F178" s="198"/>
      <c r="G178" s="198"/>
      <c r="H178" s="198"/>
      <c r="I178" s="198"/>
      <c r="J178" s="198"/>
    </row>
    <row r="179" spans="1:10" x14ac:dyDescent="0.2">
      <c r="A179" s="198"/>
      <c r="B179" s="198"/>
      <c r="C179" s="198"/>
      <c r="D179" s="198"/>
      <c r="E179" s="198"/>
      <c r="F179" s="198"/>
      <c r="G179" s="198"/>
      <c r="H179" s="198"/>
      <c r="I179" s="198"/>
      <c r="J179" s="198"/>
    </row>
    <row r="180" spans="1:10" x14ac:dyDescent="0.2">
      <c r="A180" s="198"/>
      <c r="B180" s="198"/>
      <c r="C180" s="198"/>
      <c r="D180" s="198"/>
      <c r="E180" s="198"/>
      <c r="F180" s="198"/>
      <c r="G180" s="198"/>
      <c r="H180" s="198"/>
      <c r="I180" s="198"/>
      <c r="J180" s="198"/>
    </row>
    <row r="181" spans="1:10" x14ac:dyDescent="0.2">
      <c r="A181" s="198"/>
      <c r="B181" s="198"/>
      <c r="C181" s="198"/>
      <c r="D181" s="198"/>
      <c r="E181" s="198"/>
      <c r="F181" s="198"/>
      <c r="G181" s="198"/>
      <c r="H181" s="198"/>
      <c r="I181" s="198"/>
      <c r="J181" s="198"/>
    </row>
    <row r="182" spans="1:10" x14ac:dyDescent="0.2">
      <c r="A182" s="198"/>
      <c r="B182" s="198"/>
      <c r="C182" s="198"/>
      <c r="D182" s="198"/>
      <c r="E182" s="198"/>
      <c r="F182" s="198"/>
      <c r="G182" s="198"/>
      <c r="H182" s="198"/>
      <c r="I182" s="198"/>
      <c r="J182" s="198"/>
    </row>
    <row r="183" spans="1:10" x14ac:dyDescent="0.2">
      <c r="A183" s="198"/>
      <c r="B183" s="198"/>
      <c r="C183" s="198"/>
      <c r="D183" s="198"/>
      <c r="E183" s="198"/>
      <c r="F183" s="198"/>
      <c r="G183" s="198"/>
      <c r="H183" s="198"/>
      <c r="I183" s="198"/>
      <c r="J183" s="198"/>
    </row>
    <row r="184" spans="1:10" x14ac:dyDescent="0.2">
      <c r="A184" s="198"/>
      <c r="B184" s="198"/>
      <c r="C184" s="198"/>
      <c r="D184" s="198"/>
      <c r="E184" s="198"/>
      <c r="F184" s="198"/>
      <c r="G184" s="198"/>
      <c r="H184" s="198"/>
      <c r="I184" s="198"/>
      <c r="J184" s="198"/>
    </row>
    <row r="185" spans="1:10" x14ac:dyDescent="0.2">
      <c r="A185" s="198"/>
      <c r="B185" s="198"/>
      <c r="C185" s="198"/>
      <c r="D185" s="198"/>
      <c r="E185" s="198"/>
      <c r="F185" s="198"/>
      <c r="G185" s="198"/>
      <c r="H185" s="198"/>
      <c r="I185" s="198"/>
      <c r="J185" s="198"/>
    </row>
    <row r="186" spans="1:10" x14ac:dyDescent="0.2">
      <c r="A186" s="198"/>
      <c r="B186" s="198"/>
      <c r="C186" s="198"/>
      <c r="D186" s="198"/>
      <c r="E186" s="198"/>
      <c r="F186" s="198"/>
      <c r="G186" s="198"/>
      <c r="H186" s="198"/>
      <c r="I186" s="198"/>
      <c r="J186" s="198"/>
    </row>
    <row r="187" spans="1:10" x14ac:dyDescent="0.2">
      <c r="A187" s="198"/>
      <c r="B187" s="198"/>
      <c r="C187" s="198"/>
      <c r="D187" s="198"/>
      <c r="E187" s="198"/>
      <c r="F187" s="198"/>
      <c r="G187" s="198"/>
      <c r="H187" s="198"/>
      <c r="I187" s="198"/>
      <c r="J187" s="198"/>
    </row>
    <row r="188" spans="1:10" x14ac:dyDescent="0.2">
      <c r="A188" s="198"/>
      <c r="B188" s="198"/>
      <c r="C188" s="198"/>
      <c r="D188" s="198"/>
      <c r="E188" s="198"/>
      <c r="F188" s="198"/>
      <c r="G188" s="198"/>
      <c r="H188" s="198"/>
      <c r="I188" s="198"/>
      <c r="J188" s="198"/>
    </row>
    <row r="189" spans="1:10" x14ac:dyDescent="0.2">
      <c r="A189" s="198"/>
      <c r="B189" s="198"/>
      <c r="C189" s="198"/>
      <c r="D189" s="198"/>
      <c r="E189" s="198"/>
      <c r="F189" s="198"/>
      <c r="G189" s="198"/>
      <c r="H189" s="198"/>
      <c r="I189" s="198"/>
      <c r="J189" s="198"/>
    </row>
    <row r="190" spans="1:10" x14ac:dyDescent="0.2">
      <c r="A190" s="198"/>
      <c r="B190" s="198"/>
      <c r="C190" s="198"/>
      <c r="D190" s="198"/>
      <c r="E190" s="198"/>
      <c r="F190" s="198"/>
      <c r="G190" s="198"/>
      <c r="H190" s="198"/>
      <c r="I190" s="198"/>
      <c r="J190" s="198"/>
    </row>
    <row r="191" spans="1:10" x14ac:dyDescent="0.2">
      <c r="A191" s="198"/>
      <c r="B191" s="198"/>
      <c r="C191" s="198"/>
      <c r="D191" s="198"/>
      <c r="E191" s="198"/>
      <c r="F191" s="198"/>
      <c r="G191" s="198"/>
      <c r="H191" s="198"/>
      <c r="I191" s="198"/>
      <c r="J191" s="198"/>
    </row>
    <row r="192" spans="1:10" x14ac:dyDescent="0.2">
      <c r="A192" s="198"/>
      <c r="B192" s="198"/>
      <c r="C192" s="198"/>
      <c r="D192" s="198"/>
      <c r="E192" s="198"/>
      <c r="F192" s="198"/>
      <c r="G192" s="198"/>
      <c r="H192" s="198"/>
      <c r="I192" s="198"/>
      <c r="J192" s="198"/>
    </row>
    <row r="193" spans="1:10" x14ac:dyDescent="0.2">
      <c r="A193" s="198"/>
      <c r="B193" s="198"/>
      <c r="C193" s="198"/>
      <c r="D193" s="198"/>
      <c r="E193" s="198"/>
      <c r="F193" s="198"/>
      <c r="G193" s="198"/>
      <c r="H193" s="198"/>
      <c r="I193" s="198"/>
      <c r="J193" s="198"/>
    </row>
    <row r="194" spans="1:10" x14ac:dyDescent="0.2">
      <c r="A194" s="198"/>
      <c r="B194" s="198"/>
      <c r="C194" s="198"/>
      <c r="D194" s="198"/>
      <c r="E194" s="198"/>
      <c r="F194" s="198"/>
      <c r="G194" s="198"/>
      <c r="H194" s="198"/>
      <c r="I194" s="198"/>
      <c r="J194" s="198"/>
    </row>
    <row r="195" spans="1:10" x14ac:dyDescent="0.2">
      <c r="A195" s="198"/>
      <c r="B195" s="198"/>
      <c r="C195" s="198"/>
      <c r="D195" s="198"/>
      <c r="E195" s="198"/>
      <c r="F195" s="198"/>
      <c r="G195" s="198"/>
      <c r="H195" s="198"/>
      <c r="I195" s="198"/>
      <c r="J195" s="198"/>
    </row>
    <row r="196" spans="1:10" x14ac:dyDescent="0.2">
      <c r="A196" s="198"/>
      <c r="B196" s="198"/>
      <c r="C196" s="198"/>
      <c r="D196" s="198"/>
      <c r="E196" s="198"/>
      <c r="F196" s="198"/>
      <c r="G196" s="198"/>
      <c r="H196" s="198"/>
      <c r="I196" s="198"/>
      <c r="J196" s="198"/>
    </row>
    <row r="197" spans="1:10" x14ac:dyDescent="0.2">
      <c r="A197" s="198"/>
      <c r="B197" s="198"/>
      <c r="C197" s="198"/>
      <c r="D197" s="198"/>
      <c r="E197" s="198"/>
      <c r="F197" s="198"/>
      <c r="G197" s="198"/>
      <c r="H197" s="198"/>
      <c r="I197" s="198"/>
      <c r="J197" s="198"/>
    </row>
    <row r="198" spans="1:10" x14ac:dyDescent="0.2">
      <c r="A198" s="198"/>
      <c r="B198" s="198"/>
      <c r="C198" s="198"/>
      <c r="D198" s="198"/>
      <c r="E198" s="198"/>
      <c r="F198" s="198"/>
      <c r="G198" s="198"/>
      <c r="H198" s="198"/>
      <c r="I198" s="198"/>
      <c r="J198" s="198"/>
    </row>
    <row r="199" spans="1:10" x14ac:dyDescent="0.2">
      <c r="A199" s="198"/>
      <c r="B199" s="198"/>
      <c r="C199" s="198"/>
      <c r="D199" s="198"/>
      <c r="E199" s="198"/>
      <c r="F199" s="198"/>
      <c r="G199" s="198"/>
      <c r="H199" s="198"/>
      <c r="I199" s="198"/>
      <c r="J199" s="198"/>
    </row>
    <row r="200" spans="1:10" x14ac:dyDescent="0.2">
      <c r="A200" s="198"/>
      <c r="B200" s="198"/>
      <c r="C200" s="198"/>
      <c r="D200" s="198"/>
      <c r="E200" s="198"/>
      <c r="F200" s="198"/>
      <c r="G200" s="198"/>
      <c r="H200" s="198"/>
      <c r="I200" s="198"/>
      <c r="J200" s="198"/>
    </row>
    <row r="201" spans="1:10" x14ac:dyDescent="0.2">
      <c r="A201" s="198"/>
      <c r="B201" s="198"/>
      <c r="C201" s="198"/>
      <c r="D201" s="198"/>
      <c r="E201" s="198"/>
      <c r="F201" s="198"/>
      <c r="G201" s="198"/>
      <c r="H201" s="198"/>
      <c r="I201" s="198"/>
      <c r="J201" s="198"/>
    </row>
    <row r="202" spans="1:10" x14ac:dyDescent="0.2">
      <c r="A202" s="198"/>
      <c r="B202" s="198"/>
      <c r="C202" s="198"/>
      <c r="D202" s="198"/>
      <c r="E202" s="198"/>
      <c r="F202" s="198"/>
      <c r="G202" s="198"/>
      <c r="H202" s="198"/>
      <c r="I202" s="198"/>
      <c r="J202" s="198"/>
    </row>
    <row r="203" spans="1:10" x14ac:dyDescent="0.2">
      <c r="A203" s="198"/>
      <c r="B203" s="198"/>
      <c r="C203" s="198"/>
      <c r="D203" s="198"/>
      <c r="E203" s="198"/>
      <c r="F203" s="198"/>
      <c r="G203" s="198"/>
      <c r="H203" s="198"/>
      <c r="I203" s="198"/>
      <c r="J203" s="198"/>
    </row>
    <row r="204" spans="1:10" x14ac:dyDescent="0.2">
      <c r="A204" s="198"/>
      <c r="B204" s="198"/>
      <c r="C204" s="198"/>
      <c r="D204" s="198"/>
      <c r="E204" s="198"/>
      <c r="F204" s="198"/>
      <c r="G204" s="198"/>
      <c r="H204" s="198"/>
      <c r="I204" s="198"/>
      <c r="J204" s="198"/>
    </row>
    <row r="205" spans="1:10" x14ac:dyDescent="0.2">
      <c r="A205" s="198"/>
      <c r="B205" s="198"/>
      <c r="C205" s="198"/>
      <c r="D205" s="198"/>
      <c r="E205" s="198"/>
      <c r="F205" s="198"/>
      <c r="G205" s="198"/>
      <c r="H205" s="198"/>
      <c r="I205" s="198"/>
      <c r="J205" s="198"/>
    </row>
    <row r="206" spans="1:10" x14ac:dyDescent="0.2">
      <c r="A206" s="198"/>
      <c r="B206" s="198"/>
      <c r="C206" s="198"/>
      <c r="D206" s="198"/>
      <c r="E206" s="198"/>
      <c r="F206" s="198"/>
      <c r="G206" s="198"/>
      <c r="H206" s="198"/>
      <c r="I206" s="198"/>
      <c r="J206" s="198"/>
    </row>
    <row r="207" spans="1:10" x14ac:dyDescent="0.2">
      <c r="A207" s="198"/>
      <c r="B207" s="198"/>
      <c r="C207" s="198"/>
      <c r="D207" s="198"/>
      <c r="E207" s="198"/>
      <c r="F207" s="198"/>
      <c r="G207" s="198"/>
      <c r="H207" s="198"/>
      <c r="I207" s="198"/>
      <c r="J207" s="198"/>
    </row>
    <row r="208" spans="1:10" x14ac:dyDescent="0.2">
      <c r="A208" s="198"/>
      <c r="B208" s="198"/>
      <c r="C208" s="198"/>
      <c r="D208" s="198"/>
      <c r="E208" s="198"/>
      <c r="F208" s="198"/>
      <c r="G208" s="198"/>
      <c r="H208" s="198"/>
      <c r="I208" s="198"/>
      <c r="J208" s="198"/>
    </row>
    <row r="209" spans="1:10" x14ac:dyDescent="0.2">
      <c r="A209" s="198"/>
      <c r="B209" s="198"/>
      <c r="C209" s="198"/>
      <c r="D209" s="198"/>
      <c r="E209" s="198"/>
      <c r="F209" s="198"/>
      <c r="G209" s="198"/>
      <c r="H209" s="198"/>
      <c r="I209" s="198"/>
      <c r="J209" s="198"/>
    </row>
    <row r="210" spans="1:10" x14ac:dyDescent="0.2">
      <c r="A210" s="198"/>
      <c r="B210" s="198"/>
      <c r="C210" s="198"/>
      <c r="D210" s="198"/>
      <c r="E210" s="198"/>
      <c r="F210" s="198"/>
      <c r="G210" s="198"/>
      <c r="H210" s="198"/>
      <c r="I210" s="198"/>
      <c r="J210" s="198"/>
    </row>
    <row r="211" spans="1:10" x14ac:dyDescent="0.2">
      <c r="A211" s="198"/>
      <c r="B211" s="198"/>
      <c r="C211" s="198"/>
      <c r="D211" s="198"/>
      <c r="E211" s="198"/>
      <c r="F211" s="198"/>
      <c r="G211" s="198"/>
      <c r="H211" s="198"/>
      <c r="I211" s="198"/>
      <c r="J211" s="198"/>
    </row>
    <row r="212" spans="1:10" x14ac:dyDescent="0.2">
      <c r="A212" s="198"/>
      <c r="B212" s="198"/>
      <c r="C212" s="198"/>
      <c r="D212" s="198"/>
      <c r="E212" s="198"/>
      <c r="F212" s="198"/>
      <c r="G212" s="198"/>
      <c r="H212" s="198"/>
      <c r="I212" s="198"/>
      <c r="J212" s="198"/>
    </row>
    <row r="213" spans="1:10" x14ac:dyDescent="0.2">
      <c r="A213" s="198"/>
      <c r="B213" s="198"/>
      <c r="C213" s="198"/>
      <c r="D213" s="198"/>
      <c r="E213" s="198"/>
      <c r="F213" s="198"/>
      <c r="G213" s="198"/>
      <c r="H213" s="198"/>
      <c r="I213" s="198"/>
      <c r="J213" s="198"/>
    </row>
    <row r="214" spans="1:10" x14ac:dyDescent="0.2">
      <c r="A214" s="198"/>
      <c r="B214" s="198"/>
      <c r="C214" s="198"/>
      <c r="D214" s="198"/>
      <c r="E214" s="198"/>
      <c r="F214" s="198"/>
      <c r="G214" s="198"/>
      <c r="H214" s="198"/>
      <c r="I214" s="198"/>
      <c r="J214" s="198"/>
    </row>
    <row r="215" spans="1:10" x14ac:dyDescent="0.2">
      <c r="A215" s="198"/>
      <c r="B215" s="198"/>
      <c r="C215" s="198"/>
      <c r="D215" s="198"/>
      <c r="E215" s="198"/>
      <c r="F215" s="198"/>
      <c r="G215" s="198"/>
      <c r="H215" s="198"/>
      <c r="I215" s="198"/>
      <c r="J215" s="198"/>
    </row>
    <row r="216" spans="1:10" x14ac:dyDescent="0.2">
      <c r="A216" s="198"/>
      <c r="B216" s="198"/>
      <c r="C216" s="198"/>
      <c r="D216" s="198"/>
      <c r="E216" s="198"/>
      <c r="F216" s="198"/>
      <c r="G216" s="198"/>
      <c r="H216" s="198"/>
      <c r="I216" s="198"/>
      <c r="J216" s="198"/>
    </row>
    <row r="217" spans="1:10" x14ac:dyDescent="0.2">
      <c r="A217" s="198"/>
      <c r="B217" s="198"/>
      <c r="C217" s="198"/>
      <c r="D217" s="198"/>
      <c r="E217" s="198"/>
      <c r="F217" s="198"/>
      <c r="G217" s="198"/>
      <c r="H217" s="198"/>
      <c r="I217" s="198"/>
      <c r="J217" s="198"/>
    </row>
    <row r="218" spans="1:10" x14ac:dyDescent="0.2">
      <c r="A218" s="198"/>
      <c r="B218" s="198"/>
      <c r="C218" s="198"/>
      <c r="D218" s="198"/>
      <c r="E218" s="198"/>
      <c r="F218" s="198"/>
      <c r="G218" s="198"/>
      <c r="H218" s="198"/>
      <c r="I218" s="198"/>
      <c r="J218" s="198"/>
    </row>
    <row r="219" spans="1:10" x14ac:dyDescent="0.2">
      <c r="A219" s="198"/>
      <c r="B219" s="198"/>
      <c r="C219" s="198"/>
      <c r="D219" s="198"/>
      <c r="E219" s="198"/>
      <c r="F219" s="198"/>
      <c r="G219" s="198"/>
      <c r="H219" s="198"/>
      <c r="I219" s="198"/>
      <c r="J219" s="198"/>
    </row>
    <row r="220" spans="1:10" x14ac:dyDescent="0.2">
      <c r="A220" s="198"/>
      <c r="B220" s="198"/>
      <c r="C220" s="198"/>
      <c r="D220" s="198"/>
      <c r="E220" s="198"/>
      <c r="F220" s="198"/>
      <c r="G220" s="198"/>
      <c r="H220" s="198"/>
      <c r="I220" s="198"/>
      <c r="J220" s="198"/>
    </row>
    <row r="221" spans="1:10" x14ac:dyDescent="0.2">
      <c r="A221" s="198"/>
      <c r="B221" s="198"/>
      <c r="C221" s="198"/>
      <c r="D221" s="198"/>
      <c r="E221" s="198"/>
      <c r="F221" s="198"/>
      <c r="G221" s="198"/>
      <c r="H221" s="198"/>
      <c r="I221" s="198"/>
      <c r="J221" s="198"/>
    </row>
    <row r="222" spans="1:10" x14ac:dyDescent="0.2">
      <c r="A222" s="198"/>
      <c r="B222" s="198"/>
      <c r="C222" s="198"/>
      <c r="D222" s="198"/>
      <c r="E222" s="198"/>
      <c r="F222" s="198"/>
      <c r="G222" s="198"/>
      <c r="H222" s="198"/>
      <c r="I222" s="198"/>
      <c r="J222" s="198"/>
    </row>
    <row r="223" spans="1:10" x14ac:dyDescent="0.2">
      <c r="A223" s="198"/>
      <c r="B223" s="198"/>
      <c r="C223" s="198"/>
      <c r="D223" s="198"/>
      <c r="E223" s="198"/>
      <c r="F223" s="198"/>
      <c r="G223" s="198"/>
      <c r="H223" s="198"/>
      <c r="I223" s="198"/>
      <c r="J223" s="198"/>
    </row>
    <row r="224" spans="1:10" x14ac:dyDescent="0.2">
      <c r="A224" s="198"/>
      <c r="B224" s="198"/>
      <c r="C224" s="198"/>
      <c r="D224" s="198"/>
      <c r="E224" s="198"/>
      <c r="F224" s="198"/>
      <c r="G224" s="198"/>
      <c r="H224" s="198"/>
      <c r="I224" s="198"/>
      <c r="J224" s="198"/>
    </row>
    <row r="225" spans="1:10" x14ac:dyDescent="0.2">
      <c r="A225" s="198"/>
      <c r="B225" s="198"/>
      <c r="C225" s="198"/>
      <c r="D225" s="198"/>
      <c r="E225" s="198"/>
      <c r="F225" s="198"/>
      <c r="G225" s="198"/>
      <c r="H225" s="198"/>
      <c r="I225" s="198"/>
      <c r="J225" s="198"/>
    </row>
    <row r="226" spans="1:10" x14ac:dyDescent="0.2">
      <c r="A226" s="198"/>
      <c r="B226" s="198"/>
      <c r="C226" s="198"/>
      <c r="D226" s="198"/>
      <c r="E226" s="198"/>
      <c r="F226" s="198"/>
      <c r="G226" s="198"/>
      <c r="H226" s="198"/>
      <c r="I226" s="198"/>
      <c r="J226" s="198"/>
    </row>
    <row r="227" spans="1:10" x14ac:dyDescent="0.2">
      <c r="A227" s="198"/>
      <c r="B227" s="198"/>
      <c r="C227" s="198"/>
      <c r="D227" s="198"/>
      <c r="E227" s="198"/>
      <c r="F227" s="198"/>
      <c r="G227" s="198"/>
      <c r="H227" s="198"/>
      <c r="I227" s="198"/>
      <c r="J227" s="198"/>
    </row>
    <row r="228" spans="1:10" x14ac:dyDescent="0.2">
      <c r="A228" s="198"/>
      <c r="B228" s="198"/>
      <c r="C228" s="198"/>
      <c r="D228" s="198"/>
      <c r="E228" s="198"/>
      <c r="F228" s="198"/>
      <c r="G228" s="198"/>
      <c r="H228" s="198"/>
      <c r="I228" s="198"/>
      <c r="J228" s="198"/>
    </row>
    <row r="229" spans="1:10" x14ac:dyDescent="0.2">
      <c r="A229" s="198"/>
      <c r="B229" s="198"/>
      <c r="C229" s="198"/>
      <c r="D229" s="198"/>
      <c r="E229" s="198"/>
      <c r="F229" s="198"/>
      <c r="G229" s="198"/>
      <c r="H229" s="198"/>
      <c r="I229" s="198"/>
      <c r="J229" s="198"/>
    </row>
    <row r="230" spans="1:10" x14ac:dyDescent="0.2">
      <c r="A230" s="198"/>
      <c r="B230" s="198"/>
      <c r="C230" s="198"/>
      <c r="D230" s="198"/>
      <c r="E230" s="198"/>
      <c r="F230" s="198"/>
      <c r="G230" s="198"/>
      <c r="H230" s="198"/>
      <c r="I230" s="198"/>
      <c r="J230" s="198"/>
    </row>
    <row r="231" spans="1:10" x14ac:dyDescent="0.2">
      <c r="A231" s="198"/>
      <c r="B231" s="198"/>
      <c r="C231" s="198"/>
      <c r="D231" s="198"/>
      <c r="E231" s="198"/>
      <c r="F231" s="198"/>
      <c r="G231" s="198"/>
      <c r="H231" s="198"/>
      <c r="I231" s="198"/>
      <c r="J231" s="198"/>
    </row>
    <row r="232" spans="1:10" x14ac:dyDescent="0.2">
      <c r="A232" s="198"/>
      <c r="B232" s="198"/>
      <c r="C232" s="198"/>
      <c r="D232" s="198"/>
      <c r="E232" s="198"/>
      <c r="F232" s="198"/>
      <c r="G232" s="198"/>
      <c r="H232" s="198"/>
      <c r="I232" s="198"/>
      <c r="J232" s="198"/>
    </row>
    <row r="233" spans="1:10" x14ac:dyDescent="0.2">
      <c r="A233" s="198"/>
      <c r="B233" s="198"/>
      <c r="C233" s="198"/>
      <c r="D233" s="198"/>
      <c r="E233" s="198"/>
      <c r="F233" s="198"/>
      <c r="G233" s="198"/>
      <c r="H233" s="198"/>
      <c r="I233" s="198"/>
      <c r="J233" s="198"/>
    </row>
    <row r="234" spans="1:10" x14ac:dyDescent="0.2">
      <c r="A234" s="198"/>
      <c r="B234" s="198"/>
      <c r="C234" s="198"/>
      <c r="D234" s="198"/>
      <c r="E234" s="198"/>
      <c r="F234" s="198"/>
      <c r="G234" s="198"/>
      <c r="H234" s="198"/>
      <c r="I234" s="198"/>
      <c r="J234" s="198"/>
    </row>
    <row r="235" spans="1:10" x14ac:dyDescent="0.2">
      <c r="A235" s="198"/>
      <c r="B235" s="198"/>
      <c r="C235" s="198"/>
      <c r="D235" s="198"/>
      <c r="E235" s="198"/>
      <c r="F235" s="198"/>
      <c r="G235" s="198"/>
      <c r="H235" s="198"/>
      <c r="I235" s="198"/>
      <c r="J235" s="198"/>
    </row>
    <row r="236" spans="1:10" x14ac:dyDescent="0.2">
      <c r="A236" s="198"/>
      <c r="B236" s="198"/>
      <c r="C236" s="198"/>
      <c r="D236" s="198"/>
      <c r="E236" s="198"/>
      <c r="F236" s="198"/>
      <c r="G236" s="198"/>
      <c r="H236" s="198"/>
      <c r="I236" s="198"/>
      <c r="J236" s="198"/>
    </row>
    <row r="237" spans="1:10" x14ac:dyDescent="0.2">
      <c r="A237" s="197" t="s">
        <v>5</v>
      </c>
      <c r="B237" s="198"/>
      <c r="C237" s="198"/>
      <c r="D237" s="198"/>
      <c r="E237" s="198"/>
      <c r="F237" s="198"/>
      <c r="G237" s="198"/>
      <c r="H237" s="198"/>
      <c r="I237" s="198"/>
      <c r="J237" s="198"/>
    </row>
    <row r="238" spans="1:10" x14ac:dyDescent="0.2">
      <c r="A238" s="198"/>
      <c r="B238" s="198"/>
      <c r="C238" s="198"/>
      <c r="D238" s="198"/>
      <c r="E238" s="198"/>
      <c r="F238" s="198"/>
      <c r="G238" s="198"/>
      <c r="H238" s="198"/>
      <c r="I238" s="198"/>
      <c r="J238" s="198"/>
    </row>
    <row r="239" spans="1:10" x14ac:dyDescent="0.2">
      <c r="A239" s="198"/>
      <c r="B239" s="198"/>
      <c r="C239" s="198"/>
      <c r="D239" s="198"/>
      <c r="E239" s="198"/>
      <c r="F239" s="198"/>
      <c r="G239" s="198"/>
      <c r="H239" s="198"/>
      <c r="I239" s="198"/>
      <c r="J239" s="198"/>
    </row>
    <row r="240" spans="1:10" x14ac:dyDescent="0.2">
      <c r="A240" s="198"/>
      <c r="B240" s="198"/>
      <c r="C240" s="198"/>
      <c r="D240" s="198"/>
      <c r="E240" s="198"/>
      <c r="F240" s="198"/>
      <c r="G240" s="198"/>
      <c r="H240" s="198"/>
      <c r="I240" s="198"/>
      <c r="J240" s="198"/>
    </row>
    <row r="241" spans="1:10" x14ac:dyDescent="0.2">
      <c r="A241" s="198"/>
      <c r="B241" s="198"/>
      <c r="C241" s="198"/>
      <c r="D241" s="198"/>
      <c r="E241" s="198"/>
      <c r="F241" s="198"/>
      <c r="G241" s="198"/>
      <c r="H241" s="198"/>
      <c r="I241" s="198"/>
      <c r="J241" s="198"/>
    </row>
    <row r="242" spans="1:10" x14ac:dyDescent="0.2">
      <c r="A242" s="198"/>
      <c r="B242" s="198"/>
      <c r="C242" s="198"/>
      <c r="D242" s="198"/>
      <c r="E242" s="198"/>
      <c r="F242" s="198"/>
      <c r="G242" s="198"/>
      <c r="H242" s="198"/>
      <c r="I242" s="198"/>
      <c r="J242" s="198"/>
    </row>
    <row r="243" spans="1:10" x14ac:dyDescent="0.2">
      <c r="A243" s="198"/>
      <c r="B243" s="198"/>
      <c r="C243" s="198"/>
      <c r="D243" s="198"/>
      <c r="E243" s="198"/>
      <c r="F243" s="198"/>
      <c r="G243" s="198"/>
      <c r="H243" s="198"/>
      <c r="I243" s="198"/>
      <c r="J243" s="198"/>
    </row>
    <row r="244" spans="1:10" x14ac:dyDescent="0.2">
      <c r="A244" s="198"/>
      <c r="B244" s="198"/>
      <c r="C244" s="198"/>
      <c r="D244" s="198"/>
      <c r="E244" s="198"/>
      <c r="F244" s="198"/>
      <c r="G244" s="198"/>
      <c r="H244" s="198"/>
      <c r="I244" s="198"/>
      <c r="J244" s="198"/>
    </row>
    <row r="245" spans="1:10" x14ac:dyDescent="0.2">
      <c r="A245" s="198"/>
      <c r="B245" s="198"/>
      <c r="C245" s="198"/>
      <c r="D245" s="198"/>
      <c r="E245" s="198"/>
      <c r="F245" s="198"/>
      <c r="G245" s="198"/>
      <c r="H245" s="198"/>
      <c r="I245" s="198"/>
      <c r="J245" s="198"/>
    </row>
    <row r="246" spans="1:10" x14ac:dyDescent="0.2">
      <c r="A246" s="198"/>
      <c r="B246" s="198"/>
      <c r="C246" s="198"/>
      <c r="D246" s="198"/>
      <c r="E246" s="198"/>
      <c r="F246" s="198"/>
      <c r="G246" s="198"/>
      <c r="H246" s="198"/>
      <c r="I246" s="198"/>
      <c r="J246" s="198"/>
    </row>
    <row r="247" spans="1:10" x14ac:dyDescent="0.2">
      <c r="A247" s="198"/>
      <c r="B247" s="198"/>
      <c r="C247" s="198"/>
      <c r="D247" s="198"/>
      <c r="E247" s="198"/>
      <c r="F247" s="198"/>
      <c r="G247" s="198"/>
      <c r="H247" s="198"/>
      <c r="I247" s="198"/>
      <c r="J247" s="198"/>
    </row>
    <row r="248" spans="1:10" x14ac:dyDescent="0.2">
      <c r="A248" s="198"/>
      <c r="B248" s="198"/>
      <c r="C248" s="198"/>
      <c r="D248" s="198"/>
      <c r="E248" s="198"/>
      <c r="F248" s="198"/>
      <c r="G248" s="198"/>
      <c r="H248" s="198"/>
      <c r="I248" s="198"/>
      <c r="J248" s="198"/>
    </row>
    <row r="249" spans="1:10" x14ac:dyDescent="0.2">
      <c r="A249" s="198"/>
      <c r="B249" s="198"/>
      <c r="C249" s="198"/>
      <c r="D249" s="198"/>
      <c r="E249" s="198"/>
      <c r="F249" s="198"/>
      <c r="G249" s="198"/>
      <c r="H249" s="198"/>
      <c r="I249" s="198"/>
      <c r="J249" s="198"/>
    </row>
    <row r="250" spans="1:10" x14ac:dyDescent="0.2">
      <c r="A250" s="198"/>
      <c r="B250" s="198"/>
      <c r="C250" s="198"/>
      <c r="D250" s="198"/>
      <c r="E250" s="198"/>
      <c r="F250" s="198"/>
      <c r="G250" s="198"/>
      <c r="H250" s="198"/>
      <c r="I250" s="198"/>
      <c r="J250" s="198"/>
    </row>
    <row r="251" spans="1:10" x14ac:dyDescent="0.2">
      <c r="A251" s="198"/>
      <c r="B251" s="198"/>
      <c r="C251" s="198"/>
      <c r="D251" s="198"/>
      <c r="E251" s="198"/>
      <c r="F251" s="198"/>
      <c r="G251" s="198"/>
      <c r="H251" s="198"/>
      <c r="I251" s="198"/>
      <c r="J251" s="198"/>
    </row>
    <row r="252" spans="1:10" x14ac:dyDescent="0.2">
      <c r="A252" s="198"/>
      <c r="B252" s="198"/>
      <c r="C252" s="198"/>
      <c r="D252" s="198"/>
      <c r="E252" s="198"/>
      <c r="F252" s="198"/>
      <c r="G252" s="198"/>
      <c r="H252" s="198"/>
      <c r="I252" s="198"/>
      <c r="J252" s="198"/>
    </row>
    <row r="253" spans="1:10" x14ac:dyDescent="0.2">
      <c r="A253" s="198"/>
      <c r="B253" s="198"/>
      <c r="C253" s="198"/>
      <c r="D253" s="198"/>
      <c r="E253" s="198"/>
      <c r="F253" s="198"/>
      <c r="G253" s="198"/>
      <c r="H253" s="198"/>
      <c r="I253" s="198"/>
      <c r="J253" s="198"/>
    </row>
    <row r="254" spans="1:10" x14ac:dyDescent="0.2">
      <c r="A254" s="198"/>
      <c r="B254" s="198"/>
      <c r="C254" s="198"/>
      <c r="D254" s="198"/>
      <c r="E254" s="198"/>
      <c r="F254" s="198"/>
      <c r="G254" s="198"/>
      <c r="H254" s="198"/>
      <c r="I254" s="198"/>
      <c r="J254" s="198"/>
    </row>
    <row r="255" spans="1:10" x14ac:dyDescent="0.2">
      <c r="A255" s="198"/>
      <c r="B255" s="198"/>
      <c r="C255" s="198"/>
      <c r="D255" s="198"/>
      <c r="E255" s="198"/>
      <c r="F255" s="198"/>
      <c r="G255" s="198"/>
      <c r="H255" s="198"/>
      <c r="I255" s="198"/>
      <c r="J255" s="198"/>
    </row>
    <row r="256" spans="1:10" x14ac:dyDescent="0.2">
      <c r="A256" s="198"/>
      <c r="B256" s="198"/>
      <c r="C256" s="198"/>
      <c r="D256" s="198"/>
      <c r="E256" s="198"/>
      <c r="F256" s="198"/>
      <c r="G256" s="198"/>
      <c r="H256" s="198"/>
      <c r="I256" s="198"/>
      <c r="J256" s="198"/>
    </row>
    <row r="257" spans="1:10" x14ac:dyDescent="0.2">
      <c r="A257" s="198"/>
      <c r="B257" s="198"/>
      <c r="C257" s="198"/>
      <c r="D257" s="198"/>
      <c r="E257" s="198"/>
      <c r="F257" s="198"/>
      <c r="G257" s="198"/>
      <c r="H257" s="198"/>
      <c r="I257" s="198"/>
      <c r="J257" s="198"/>
    </row>
    <row r="258" spans="1:10" x14ac:dyDescent="0.2">
      <c r="A258" s="198"/>
      <c r="B258" s="198"/>
      <c r="C258" s="198"/>
      <c r="D258" s="198"/>
      <c r="E258" s="198"/>
      <c r="F258" s="198"/>
      <c r="G258" s="198"/>
      <c r="H258" s="198"/>
      <c r="I258" s="198"/>
      <c r="J258" s="198"/>
    </row>
    <row r="259" spans="1:10" x14ac:dyDescent="0.2">
      <c r="A259" s="198"/>
      <c r="B259" s="198"/>
      <c r="C259" s="198"/>
      <c r="D259" s="198"/>
      <c r="E259" s="198"/>
      <c r="F259" s="198"/>
      <c r="G259" s="198"/>
      <c r="H259" s="198"/>
      <c r="I259" s="198"/>
      <c r="J259" s="198"/>
    </row>
    <row r="260" spans="1:10" x14ac:dyDescent="0.2">
      <c r="A260" s="198"/>
      <c r="B260" s="198"/>
      <c r="C260" s="198"/>
      <c r="D260" s="198"/>
      <c r="E260" s="198"/>
      <c r="F260" s="198"/>
      <c r="G260" s="198"/>
      <c r="H260" s="198"/>
      <c r="I260" s="198"/>
      <c r="J260" s="198"/>
    </row>
    <row r="261" spans="1:10" x14ac:dyDescent="0.2">
      <c r="A261" s="198"/>
      <c r="B261" s="198"/>
      <c r="C261" s="198"/>
      <c r="D261" s="198"/>
      <c r="E261" s="198"/>
      <c r="F261" s="198"/>
      <c r="G261" s="198"/>
      <c r="H261" s="198"/>
      <c r="I261" s="198"/>
      <c r="J261" s="198"/>
    </row>
    <row r="262" spans="1:10" x14ac:dyDescent="0.2">
      <c r="A262" s="198"/>
      <c r="B262" s="198"/>
      <c r="C262" s="198"/>
      <c r="D262" s="198"/>
      <c r="E262" s="198"/>
      <c r="F262" s="198"/>
      <c r="G262" s="198"/>
      <c r="H262" s="198"/>
      <c r="I262" s="198"/>
      <c r="J262" s="198"/>
    </row>
    <row r="263" spans="1:10" x14ac:dyDescent="0.2">
      <c r="A263" s="198"/>
      <c r="B263" s="198"/>
      <c r="C263" s="198"/>
      <c r="D263" s="198"/>
      <c r="E263" s="198"/>
      <c r="F263" s="198"/>
      <c r="G263" s="198"/>
      <c r="H263" s="198"/>
      <c r="I263" s="198"/>
      <c r="J263" s="198"/>
    </row>
    <row r="264" spans="1:10" x14ac:dyDescent="0.2">
      <c r="A264" s="198"/>
      <c r="B264" s="198"/>
      <c r="C264" s="198"/>
      <c r="D264" s="198"/>
      <c r="E264" s="198"/>
      <c r="F264" s="198"/>
      <c r="G264" s="198"/>
      <c r="H264" s="198"/>
      <c r="I264" s="198"/>
      <c r="J264" s="198"/>
    </row>
    <row r="265" spans="1:10" x14ac:dyDescent="0.2">
      <c r="A265" s="198"/>
      <c r="B265" s="198"/>
      <c r="C265" s="198"/>
      <c r="D265" s="198"/>
      <c r="E265" s="198"/>
      <c r="F265" s="198"/>
      <c r="G265" s="198"/>
      <c r="H265" s="198"/>
      <c r="I265" s="198"/>
      <c r="J265" s="198"/>
    </row>
    <row r="266" spans="1:10" x14ac:dyDescent="0.2">
      <c r="A266" s="198"/>
      <c r="B266" s="198"/>
      <c r="C266" s="198"/>
      <c r="D266" s="198"/>
      <c r="E266" s="198"/>
      <c r="F266" s="198"/>
      <c r="G266" s="198"/>
      <c r="H266" s="198"/>
      <c r="I266" s="198"/>
      <c r="J266" s="198"/>
    </row>
    <row r="267" spans="1:10" x14ac:dyDescent="0.2">
      <c r="A267" s="198"/>
      <c r="B267" s="198"/>
      <c r="C267" s="198"/>
      <c r="D267" s="198"/>
      <c r="E267" s="198"/>
      <c r="F267" s="198"/>
      <c r="G267" s="198"/>
      <c r="H267" s="198"/>
      <c r="I267" s="198"/>
      <c r="J267" s="198"/>
    </row>
    <row r="268" spans="1:10" x14ac:dyDescent="0.2">
      <c r="A268" s="198"/>
      <c r="B268" s="198"/>
      <c r="C268" s="198"/>
      <c r="D268" s="198"/>
      <c r="E268" s="198"/>
      <c r="F268" s="198"/>
      <c r="G268" s="198"/>
      <c r="H268" s="198"/>
      <c r="I268" s="198"/>
      <c r="J268" s="198"/>
    </row>
    <row r="269" spans="1:10" x14ac:dyDescent="0.2">
      <c r="A269" s="198"/>
      <c r="B269" s="198"/>
      <c r="C269" s="198"/>
      <c r="D269" s="198"/>
      <c r="E269" s="198"/>
      <c r="F269" s="198"/>
      <c r="G269" s="198"/>
      <c r="H269" s="198"/>
      <c r="I269" s="198"/>
      <c r="J269" s="198"/>
    </row>
    <row r="270" spans="1:10" x14ac:dyDescent="0.2">
      <c r="A270" s="198"/>
      <c r="B270" s="198"/>
      <c r="C270" s="198"/>
      <c r="D270" s="198"/>
      <c r="E270" s="198"/>
      <c r="F270" s="198"/>
      <c r="G270" s="198"/>
      <c r="H270" s="198"/>
      <c r="I270" s="198"/>
      <c r="J270" s="198"/>
    </row>
    <row r="271" spans="1:10" x14ac:dyDescent="0.2">
      <c r="A271" s="198"/>
      <c r="B271" s="198"/>
      <c r="C271" s="198"/>
      <c r="D271" s="198"/>
      <c r="E271" s="198"/>
      <c r="F271" s="198"/>
      <c r="G271" s="198"/>
      <c r="H271" s="198"/>
      <c r="I271" s="198"/>
      <c r="J271" s="198"/>
    </row>
    <row r="272" spans="1:10" x14ac:dyDescent="0.2">
      <c r="A272" s="198"/>
      <c r="B272" s="198"/>
      <c r="C272" s="198"/>
      <c r="D272" s="198"/>
      <c r="E272" s="198"/>
      <c r="F272" s="198"/>
      <c r="G272" s="198"/>
      <c r="H272" s="198"/>
      <c r="I272" s="198"/>
      <c r="J272" s="198"/>
    </row>
    <row r="273" spans="1:10" x14ac:dyDescent="0.2">
      <c r="A273" s="198"/>
      <c r="B273" s="198"/>
      <c r="C273" s="198"/>
      <c r="D273" s="198"/>
      <c r="E273" s="198"/>
      <c r="F273" s="198"/>
      <c r="G273" s="198"/>
      <c r="H273" s="198"/>
      <c r="I273" s="198"/>
      <c r="J273" s="198"/>
    </row>
    <row r="274" spans="1:10" x14ac:dyDescent="0.2">
      <c r="A274" s="198"/>
      <c r="B274" s="198"/>
      <c r="C274" s="198"/>
      <c r="D274" s="198"/>
      <c r="E274" s="198"/>
      <c r="F274" s="198"/>
      <c r="G274" s="198"/>
      <c r="H274" s="198"/>
      <c r="I274" s="198"/>
      <c r="J274" s="198"/>
    </row>
    <row r="275" spans="1:10" x14ac:dyDescent="0.2">
      <c r="A275" s="198"/>
      <c r="B275" s="198"/>
      <c r="C275" s="198"/>
      <c r="D275" s="198"/>
      <c r="E275" s="198"/>
      <c r="F275" s="198"/>
      <c r="G275" s="198"/>
      <c r="H275" s="198"/>
      <c r="I275" s="198"/>
      <c r="J275" s="198"/>
    </row>
    <row r="276" spans="1:10" x14ac:dyDescent="0.2">
      <c r="A276" s="198"/>
      <c r="B276" s="198"/>
      <c r="C276" s="198"/>
      <c r="D276" s="198"/>
      <c r="E276" s="198"/>
      <c r="F276" s="198"/>
      <c r="G276" s="198"/>
      <c r="H276" s="198"/>
      <c r="I276" s="198"/>
      <c r="J276" s="198"/>
    </row>
    <row r="277" spans="1:10" x14ac:dyDescent="0.2">
      <c r="A277" s="198"/>
      <c r="B277" s="198"/>
      <c r="C277" s="198"/>
      <c r="D277" s="198"/>
      <c r="E277" s="198"/>
      <c r="F277" s="198"/>
      <c r="G277" s="198"/>
      <c r="H277" s="198"/>
      <c r="I277" s="198"/>
      <c r="J277" s="198"/>
    </row>
    <row r="278" spans="1:10" x14ac:dyDescent="0.2">
      <c r="A278" s="198"/>
      <c r="B278" s="198"/>
      <c r="C278" s="198"/>
      <c r="D278" s="198"/>
      <c r="E278" s="198"/>
      <c r="F278" s="198"/>
      <c r="G278" s="198"/>
      <c r="H278" s="198"/>
      <c r="I278" s="198"/>
      <c r="J278" s="198"/>
    </row>
    <row r="279" spans="1:10" x14ac:dyDescent="0.2">
      <c r="A279" s="198"/>
      <c r="B279" s="198"/>
      <c r="C279" s="198"/>
      <c r="D279" s="198"/>
      <c r="E279" s="198"/>
      <c r="F279" s="198"/>
      <c r="G279" s="198"/>
      <c r="H279" s="198"/>
      <c r="I279" s="198"/>
      <c r="J279" s="198"/>
    </row>
    <row r="280" spans="1:10" x14ac:dyDescent="0.2">
      <c r="A280" s="198"/>
      <c r="B280" s="198"/>
      <c r="C280" s="198"/>
      <c r="D280" s="198"/>
      <c r="E280" s="198"/>
      <c r="F280" s="198"/>
      <c r="G280" s="198"/>
      <c r="H280" s="198"/>
      <c r="I280" s="198"/>
      <c r="J280" s="198"/>
    </row>
    <row r="281" spans="1:10" x14ac:dyDescent="0.2">
      <c r="A281" s="198"/>
      <c r="B281" s="198"/>
      <c r="C281" s="198"/>
      <c r="D281" s="198"/>
      <c r="E281" s="198"/>
      <c r="F281" s="198"/>
      <c r="G281" s="198"/>
      <c r="H281" s="198"/>
      <c r="I281" s="198"/>
      <c r="J281" s="198"/>
    </row>
    <row r="282" spans="1:10" x14ac:dyDescent="0.2">
      <c r="A282" s="198"/>
      <c r="B282" s="198"/>
      <c r="C282" s="198"/>
      <c r="D282" s="198"/>
      <c r="E282" s="198"/>
      <c r="F282" s="198"/>
      <c r="G282" s="198"/>
      <c r="H282" s="198"/>
      <c r="I282" s="198"/>
      <c r="J282" s="198"/>
    </row>
    <row r="283" spans="1:10" x14ac:dyDescent="0.2">
      <c r="A283" s="198"/>
      <c r="B283" s="198"/>
      <c r="C283" s="198"/>
      <c r="D283" s="198"/>
      <c r="E283" s="198"/>
      <c r="F283" s="198"/>
      <c r="G283" s="198"/>
      <c r="H283" s="198"/>
      <c r="I283" s="198"/>
      <c r="J283" s="198"/>
    </row>
    <row r="284" spans="1:10" x14ac:dyDescent="0.2">
      <c r="A284" s="198"/>
      <c r="B284" s="198"/>
      <c r="C284" s="198"/>
      <c r="D284" s="198"/>
      <c r="E284" s="198"/>
      <c r="F284" s="198"/>
      <c r="G284" s="198"/>
      <c r="H284" s="198"/>
      <c r="I284" s="198"/>
      <c r="J284" s="198"/>
    </row>
    <row r="285" spans="1:10" x14ac:dyDescent="0.2">
      <c r="A285" s="198"/>
      <c r="B285" s="198"/>
      <c r="C285" s="198"/>
      <c r="D285" s="198"/>
      <c r="E285" s="198"/>
      <c r="F285" s="198"/>
      <c r="G285" s="198"/>
      <c r="H285" s="198"/>
      <c r="I285" s="198"/>
      <c r="J285" s="198"/>
    </row>
    <row r="286" spans="1:10" x14ac:dyDescent="0.2">
      <c r="A286" s="198"/>
      <c r="B286" s="198"/>
      <c r="C286" s="198"/>
      <c r="D286" s="198"/>
      <c r="E286" s="198"/>
      <c r="F286" s="198"/>
      <c r="G286" s="198"/>
      <c r="H286" s="198"/>
      <c r="I286" s="198"/>
      <c r="J286" s="198"/>
    </row>
    <row r="287" spans="1:10" x14ac:dyDescent="0.2">
      <c r="A287" s="198"/>
      <c r="B287" s="198"/>
      <c r="C287" s="198"/>
      <c r="D287" s="198"/>
      <c r="E287" s="198"/>
      <c r="F287" s="198"/>
      <c r="G287" s="198"/>
      <c r="H287" s="198"/>
      <c r="I287" s="198"/>
      <c r="J287" s="198"/>
    </row>
    <row r="288" spans="1:10" x14ac:dyDescent="0.2">
      <c r="A288" s="198"/>
      <c r="B288" s="198"/>
      <c r="C288" s="198"/>
      <c r="D288" s="198"/>
      <c r="E288" s="198"/>
      <c r="F288" s="198"/>
      <c r="G288" s="198"/>
      <c r="H288" s="198"/>
      <c r="I288" s="198"/>
      <c r="J288" s="198"/>
    </row>
    <row r="289" spans="1:10" x14ac:dyDescent="0.2">
      <c r="A289" s="198"/>
      <c r="B289" s="198"/>
      <c r="C289" s="198"/>
      <c r="D289" s="198"/>
      <c r="E289" s="198"/>
      <c r="F289" s="198"/>
      <c r="G289" s="198"/>
      <c r="H289" s="198"/>
      <c r="I289" s="198"/>
      <c r="J289" s="198"/>
    </row>
    <row r="290" spans="1:10" x14ac:dyDescent="0.2">
      <c r="A290" s="198"/>
      <c r="B290" s="198"/>
      <c r="C290" s="198"/>
      <c r="D290" s="198"/>
      <c r="E290" s="198"/>
      <c r="F290" s="198"/>
      <c r="G290" s="198"/>
      <c r="H290" s="198"/>
      <c r="I290" s="198"/>
      <c r="J290" s="198"/>
    </row>
    <row r="291" spans="1:10" x14ac:dyDescent="0.2">
      <c r="A291" s="198"/>
      <c r="B291" s="198"/>
      <c r="C291" s="198"/>
      <c r="D291" s="198"/>
      <c r="E291" s="198"/>
      <c r="F291" s="198"/>
      <c r="G291" s="198"/>
      <c r="H291" s="198"/>
      <c r="I291" s="198"/>
      <c r="J291" s="198"/>
    </row>
    <row r="292" spans="1:10" x14ac:dyDescent="0.2">
      <c r="A292" s="198"/>
      <c r="B292" s="198"/>
      <c r="C292" s="198"/>
      <c r="D292" s="198"/>
      <c r="E292" s="198"/>
      <c r="F292" s="198"/>
      <c r="G292" s="198"/>
      <c r="H292" s="198"/>
      <c r="I292" s="198"/>
      <c r="J292" s="198"/>
    </row>
    <row r="293" spans="1:10" x14ac:dyDescent="0.2">
      <c r="A293" s="198"/>
      <c r="B293" s="198"/>
      <c r="C293" s="198"/>
      <c r="D293" s="198"/>
      <c r="E293" s="198"/>
      <c r="F293" s="198"/>
      <c r="G293" s="198"/>
      <c r="H293" s="198"/>
      <c r="I293" s="198"/>
      <c r="J293" s="198"/>
    </row>
    <row r="294" spans="1:10" x14ac:dyDescent="0.2">
      <c r="A294" s="198"/>
      <c r="B294" s="198"/>
      <c r="C294" s="198"/>
      <c r="D294" s="198"/>
      <c r="E294" s="198"/>
      <c r="F294" s="198"/>
      <c r="G294" s="198"/>
      <c r="H294" s="198"/>
      <c r="I294" s="198"/>
      <c r="J294" s="198"/>
    </row>
    <row r="295" spans="1:10" x14ac:dyDescent="0.2">
      <c r="A295" s="198"/>
      <c r="B295" s="198"/>
      <c r="C295" s="198"/>
      <c r="D295" s="198"/>
      <c r="E295" s="198"/>
      <c r="F295" s="198"/>
      <c r="G295" s="198"/>
      <c r="H295" s="198"/>
      <c r="I295" s="198"/>
      <c r="J295" s="198"/>
    </row>
    <row r="296" spans="1:10" x14ac:dyDescent="0.2">
      <c r="A296" s="197" t="s">
        <v>6</v>
      </c>
      <c r="B296" s="198"/>
      <c r="C296" s="198"/>
      <c r="D296" s="198"/>
      <c r="E296" s="198"/>
      <c r="F296" s="198"/>
      <c r="G296" s="198"/>
      <c r="H296" s="198"/>
      <c r="I296" s="198"/>
      <c r="J296" s="198"/>
    </row>
    <row r="297" spans="1:10" x14ac:dyDescent="0.2">
      <c r="A297" s="198"/>
      <c r="B297" s="198"/>
      <c r="C297" s="198"/>
      <c r="D297" s="198"/>
      <c r="E297" s="198"/>
      <c r="F297" s="198"/>
      <c r="G297" s="198"/>
      <c r="H297" s="198"/>
      <c r="I297" s="198"/>
      <c r="J297" s="198"/>
    </row>
    <row r="298" spans="1:10" x14ac:dyDescent="0.2">
      <c r="A298" s="198"/>
      <c r="B298" s="198"/>
      <c r="C298" s="198"/>
      <c r="D298" s="198"/>
      <c r="E298" s="198"/>
      <c r="F298" s="198"/>
      <c r="G298" s="198"/>
      <c r="H298" s="198"/>
      <c r="I298" s="198"/>
      <c r="J298" s="198"/>
    </row>
    <row r="299" spans="1:10" x14ac:dyDescent="0.2">
      <c r="A299" s="198"/>
      <c r="B299" s="198"/>
      <c r="C299" s="198"/>
      <c r="D299" s="198"/>
      <c r="E299" s="198"/>
      <c r="F299" s="198"/>
      <c r="G299" s="198"/>
      <c r="H299" s="198"/>
      <c r="I299" s="198"/>
      <c r="J299" s="198"/>
    </row>
    <row r="300" spans="1:10" x14ac:dyDescent="0.2">
      <c r="A300" s="198"/>
      <c r="B300" s="198"/>
      <c r="C300" s="198"/>
      <c r="D300" s="198"/>
      <c r="E300" s="198"/>
      <c r="F300" s="198"/>
      <c r="G300" s="198"/>
      <c r="H300" s="198"/>
      <c r="I300" s="198"/>
      <c r="J300" s="198"/>
    </row>
    <row r="301" spans="1:10" x14ac:dyDescent="0.2">
      <c r="A301" s="198"/>
      <c r="B301" s="198"/>
      <c r="C301" s="198"/>
      <c r="D301" s="198"/>
      <c r="E301" s="198"/>
      <c r="F301" s="198"/>
      <c r="G301" s="198"/>
      <c r="H301" s="198"/>
      <c r="I301" s="198"/>
      <c r="J301" s="198"/>
    </row>
    <row r="302" spans="1:10" x14ac:dyDescent="0.2">
      <c r="A302" s="198"/>
      <c r="B302" s="198"/>
      <c r="C302" s="198"/>
      <c r="D302" s="198"/>
      <c r="E302" s="198"/>
      <c r="F302" s="198"/>
      <c r="G302" s="198"/>
      <c r="H302" s="198"/>
      <c r="I302" s="198"/>
      <c r="J302" s="198"/>
    </row>
    <row r="303" spans="1:10" x14ac:dyDescent="0.2">
      <c r="A303" s="198"/>
      <c r="B303" s="198"/>
      <c r="C303" s="198"/>
      <c r="D303" s="198"/>
      <c r="E303" s="198"/>
      <c r="F303" s="198"/>
      <c r="G303" s="198"/>
      <c r="H303" s="198"/>
      <c r="I303" s="198"/>
      <c r="J303" s="198"/>
    </row>
    <row r="304" spans="1:10" x14ac:dyDescent="0.2">
      <c r="A304" s="198"/>
      <c r="B304" s="198"/>
      <c r="C304" s="198"/>
      <c r="D304" s="198"/>
      <c r="E304" s="198"/>
      <c r="F304" s="198"/>
      <c r="G304" s="198"/>
      <c r="H304" s="198"/>
      <c r="I304" s="198"/>
      <c r="J304" s="198"/>
    </row>
    <row r="305" spans="1:10" x14ac:dyDescent="0.2">
      <c r="A305" s="198"/>
      <c r="B305" s="198"/>
      <c r="C305" s="198"/>
      <c r="D305" s="198"/>
      <c r="E305" s="198"/>
      <c r="F305" s="198"/>
      <c r="G305" s="198"/>
      <c r="H305" s="198"/>
      <c r="I305" s="198"/>
      <c r="J305" s="198"/>
    </row>
    <row r="306" spans="1:10" x14ac:dyDescent="0.2">
      <c r="A306" s="198"/>
      <c r="B306" s="198"/>
      <c r="C306" s="198"/>
      <c r="D306" s="198"/>
      <c r="E306" s="198"/>
      <c r="F306" s="198"/>
      <c r="G306" s="198"/>
      <c r="H306" s="198"/>
      <c r="I306" s="198"/>
      <c r="J306" s="198"/>
    </row>
    <row r="307" spans="1:10" x14ac:dyDescent="0.2">
      <c r="A307" s="198"/>
      <c r="B307" s="198"/>
      <c r="C307" s="198"/>
      <c r="D307" s="198"/>
      <c r="E307" s="198"/>
      <c r="F307" s="198"/>
      <c r="G307" s="198"/>
      <c r="H307" s="198"/>
      <c r="I307" s="198"/>
      <c r="J307" s="198"/>
    </row>
    <row r="308" spans="1:10" x14ac:dyDescent="0.2">
      <c r="A308" s="198"/>
      <c r="B308" s="198"/>
      <c r="C308" s="198"/>
      <c r="D308" s="198"/>
      <c r="E308" s="198"/>
      <c r="F308" s="198"/>
      <c r="G308" s="198"/>
      <c r="H308" s="198"/>
      <c r="I308" s="198"/>
      <c r="J308" s="198"/>
    </row>
    <row r="309" spans="1:10" x14ac:dyDescent="0.2">
      <c r="A309" s="198"/>
      <c r="B309" s="198"/>
      <c r="C309" s="198"/>
      <c r="D309" s="198"/>
      <c r="E309" s="198"/>
      <c r="F309" s="198"/>
      <c r="G309" s="198"/>
      <c r="H309" s="198"/>
      <c r="I309" s="198"/>
      <c r="J309" s="198"/>
    </row>
    <row r="310" spans="1:10" x14ac:dyDescent="0.2">
      <c r="A310" s="198"/>
      <c r="B310" s="198"/>
      <c r="C310" s="198"/>
      <c r="D310" s="198"/>
      <c r="E310" s="198"/>
      <c r="F310" s="198"/>
      <c r="G310" s="198"/>
      <c r="H310" s="198"/>
      <c r="I310" s="198"/>
      <c r="J310" s="198"/>
    </row>
    <row r="311" spans="1:10" x14ac:dyDescent="0.2">
      <c r="A311" s="198"/>
      <c r="B311" s="198"/>
      <c r="C311" s="198"/>
      <c r="D311" s="198"/>
      <c r="E311" s="198"/>
      <c r="F311" s="198"/>
      <c r="G311" s="198"/>
      <c r="H311" s="198"/>
      <c r="I311" s="198"/>
      <c r="J311" s="198"/>
    </row>
    <row r="312" spans="1:10" x14ac:dyDescent="0.2">
      <c r="A312" s="198"/>
      <c r="B312" s="198"/>
      <c r="C312" s="198"/>
      <c r="D312" s="198"/>
      <c r="E312" s="198"/>
      <c r="F312" s="198"/>
      <c r="G312" s="198"/>
      <c r="H312" s="198"/>
      <c r="I312" s="198"/>
      <c r="J312" s="198"/>
    </row>
    <row r="313" spans="1:10" x14ac:dyDescent="0.2">
      <c r="A313" s="198"/>
      <c r="B313" s="198"/>
      <c r="C313" s="198"/>
      <c r="D313" s="198"/>
      <c r="E313" s="198"/>
      <c r="F313" s="198"/>
      <c r="G313" s="198"/>
      <c r="H313" s="198"/>
      <c r="I313" s="198"/>
      <c r="J313" s="198"/>
    </row>
    <row r="314" spans="1:10" x14ac:dyDescent="0.2">
      <c r="A314" s="198"/>
      <c r="B314" s="198"/>
      <c r="C314" s="198"/>
      <c r="D314" s="198"/>
      <c r="E314" s="198"/>
      <c r="F314" s="198"/>
      <c r="G314" s="198"/>
      <c r="H314" s="198"/>
      <c r="I314" s="198"/>
      <c r="J314" s="198"/>
    </row>
    <row r="315" spans="1:10" x14ac:dyDescent="0.2">
      <c r="A315" s="198"/>
      <c r="B315" s="198"/>
      <c r="C315" s="198"/>
      <c r="D315" s="198"/>
      <c r="E315" s="198"/>
      <c r="F315" s="198"/>
      <c r="G315" s="198"/>
      <c r="H315" s="198"/>
      <c r="I315" s="198"/>
      <c r="J315" s="198"/>
    </row>
    <row r="316" spans="1:10" x14ac:dyDescent="0.2">
      <c r="A316" s="198"/>
      <c r="B316" s="198"/>
      <c r="C316" s="198"/>
      <c r="D316" s="198"/>
      <c r="E316" s="198"/>
      <c r="F316" s="198"/>
      <c r="G316" s="198"/>
      <c r="H316" s="198"/>
      <c r="I316" s="198"/>
      <c r="J316" s="198"/>
    </row>
    <row r="317" spans="1:10" x14ac:dyDescent="0.2">
      <c r="A317" s="198"/>
      <c r="B317" s="198"/>
      <c r="C317" s="198"/>
      <c r="D317" s="198"/>
      <c r="E317" s="198"/>
      <c r="F317" s="198"/>
      <c r="G317" s="198"/>
      <c r="H317" s="198"/>
      <c r="I317" s="198"/>
      <c r="J317" s="198"/>
    </row>
    <row r="318" spans="1:10" x14ac:dyDescent="0.2">
      <c r="A318" s="198"/>
      <c r="B318" s="198"/>
      <c r="C318" s="198"/>
      <c r="D318" s="198"/>
      <c r="E318" s="198"/>
      <c r="F318" s="198"/>
      <c r="G318" s="198"/>
      <c r="H318" s="198"/>
      <c r="I318" s="198"/>
      <c r="J318" s="198"/>
    </row>
    <row r="319" spans="1:10" x14ac:dyDescent="0.2">
      <c r="A319" s="198"/>
      <c r="B319" s="198"/>
      <c r="C319" s="198"/>
      <c r="D319" s="198"/>
      <c r="E319" s="198"/>
      <c r="F319" s="198"/>
      <c r="G319" s="198"/>
      <c r="H319" s="198"/>
      <c r="I319" s="198"/>
      <c r="J319" s="198"/>
    </row>
    <row r="320" spans="1:10" x14ac:dyDescent="0.2">
      <c r="A320" s="198"/>
      <c r="B320" s="198"/>
      <c r="C320" s="198"/>
      <c r="D320" s="198"/>
      <c r="E320" s="198"/>
      <c r="F320" s="198"/>
      <c r="G320" s="198"/>
      <c r="H320" s="198"/>
      <c r="I320" s="198"/>
      <c r="J320" s="198"/>
    </row>
    <row r="321" spans="1:10" x14ac:dyDescent="0.2">
      <c r="A321" s="198"/>
      <c r="B321" s="198"/>
      <c r="C321" s="198"/>
      <c r="D321" s="198"/>
      <c r="E321" s="198"/>
      <c r="F321" s="198"/>
      <c r="G321" s="198"/>
      <c r="H321" s="198"/>
      <c r="I321" s="198"/>
      <c r="J321" s="198"/>
    </row>
    <row r="322" spans="1:10" x14ac:dyDescent="0.2">
      <c r="A322" s="198"/>
      <c r="B322" s="198"/>
      <c r="C322" s="198"/>
      <c r="D322" s="198"/>
      <c r="E322" s="198"/>
      <c r="F322" s="198"/>
      <c r="G322" s="198"/>
      <c r="H322" s="198"/>
      <c r="I322" s="198"/>
      <c r="J322" s="198"/>
    </row>
    <row r="323" spans="1:10" x14ac:dyDescent="0.2">
      <c r="A323" s="198"/>
      <c r="B323" s="198"/>
      <c r="C323" s="198"/>
      <c r="D323" s="198"/>
      <c r="E323" s="198"/>
      <c r="F323" s="198"/>
      <c r="G323" s="198"/>
      <c r="H323" s="198"/>
      <c r="I323" s="198"/>
      <c r="J323" s="198"/>
    </row>
    <row r="324" spans="1:10" x14ac:dyDescent="0.2">
      <c r="A324" s="198"/>
      <c r="B324" s="198"/>
      <c r="C324" s="198"/>
      <c r="D324" s="198"/>
      <c r="E324" s="198"/>
      <c r="F324" s="198"/>
      <c r="G324" s="198"/>
      <c r="H324" s="198"/>
      <c r="I324" s="198"/>
      <c r="J324" s="198"/>
    </row>
    <row r="325" spans="1:10" x14ac:dyDescent="0.2">
      <c r="A325" s="198"/>
      <c r="B325" s="198"/>
      <c r="C325" s="198"/>
      <c r="D325" s="198"/>
      <c r="E325" s="198"/>
      <c r="F325" s="198"/>
      <c r="G325" s="198"/>
      <c r="H325" s="198"/>
      <c r="I325" s="198"/>
      <c r="J325" s="198"/>
    </row>
    <row r="326" spans="1:10" x14ac:dyDescent="0.2">
      <c r="A326" s="198"/>
      <c r="B326" s="198"/>
      <c r="C326" s="198"/>
      <c r="D326" s="198"/>
      <c r="E326" s="198"/>
      <c r="F326" s="198"/>
      <c r="G326" s="198"/>
      <c r="H326" s="198"/>
      <c r="I326" s="198"/>
      <c r="J326" s="198"/>
    </row>
    <row r="327" spans="1:10" x14ac:dyDescent="0.2">
      <c r="A327" s="198"/>
      <c r="B327" s="198"/>
      <c r="C327" s="198"/>
      <c r="D327" s="198"/>
      <c r="E327" s="198"/>
      <c r="F327" s="198"/>
      <c r="G327" s="198"/>
      <c r="H327" s="198"/>
      <c r="I327" s="198"/>
      <c r="J327" s="198"/>
    </row>
    <row r="328" spans="1:10" x14ac:dyDescent="0.2">
      <c r="A328" s="198"/>
      <c r="B328" s="198"/>
      <c r="C328" s="198"/>
      <c r="D328" s="198"/>
      <c r="E328" s="198"/>
      <c r="F328" s="198"/>
      <c r="G328" s="198"/>
      <c r="H328" s="198"/>
      <c r="I328" s="198"/>
      <c r="J328" s="198"/>
    </row>
    <row r="329" spans="1:10" x14ac:dyDescent="0.2">
      <c r="A329" s="198"/>
      <c r="B329" s="198"/>
      <c r="C329" s="198"/>
      <c r="D329" s="198"/>
      <c r="E329" s="198"/>
      <c r="F329" s="198"/>
      <c r="G329" s="198"/>
      <c r="H329" s="198"/>
      <c r="I329" s="198"/>
      <c r="J329" s="198"/>
    </row>
    <row r="330" spans="1:10" x14ac:dyDescent="0.2">
      <c r="A330" s="198"/>
      <c r="B330" s="198"/>
      <c r="C330" s="198"/>
      <c r="D330" s="198"/>
      <c r="E330" s="198"/>
      <c r="F330" s="198"/>
      <c r="G330" s="198"/>
      <c r="H330" s="198"/>
      <c r="I330" s="198"/>
      <c r="J330" s="198"/>
    </row>
    <row r="331" spans="1:10" x14ac:dyDescent="0.2">
      <c r="A331" s="198"/>
      <c r="B331" s="198"/>
      <c r="C331" s="198"/>
      <c r="D331" s="198"/>
      <c r="E331" s="198"/>
      <c r="F331" s="198"/>
      <c r="G331" s="198"/>
      <c r="H331" s="198"/>
      <c r="I331" s="198"/>
      <c r="J331" s="198"/>
    </row>
    <row r="332" spans="1:10" x14ac:dyDescent="0.2">
      <c r="A332" s="198"/>
      <c r="B332" s="198"/>
      <c r="C332" s="198"/>
      <c r="D332" s="198"/>
      <c r="E332" s="198"/>
      <c r="F332" s="198"/>
      <c r="G332" s="198"/>
      <c r="H332" s="198"/>
      <c r="I332" s="198"/>
      <c r="J332" s="198"/>
    </row>
    <row r="333" spans="1:10" x14ac:dyDescent="0.2">
      <c r="A333" s="198"/>
      <c r="B333" s="198"/>
      <c r="C333" s="198"/>
      <c r="D333" s="198"/>
      <c r="E333" s="198"/>
      <c r="F333" s="198"/>
      <c r="G333" s="198"/>
      <c r="H333" s="198"/>
      <c r="I333" s="198"/>
      <c r="J333" s="198"/>
    </row>
    <row r="334" spans="1:10" x14ac:dyDescent="0.2">
      <c r="A334" s="198"/>
      <c r="B334" s="198"/>
      <c r="C334" s="198"/>
      <c r="D334" s="198"/>
      <c r="E334" s="198"/>
      <c r="F334" s="198"/>
      <c r="G334" s="198"/>
      <c r="H334" s="198"/>
      <c r="I334" s="198"/>
      <c r="J334" s="198"/>
    </row>
    <row r="335" spans="1:10" x14ac:dyDescent="0.2">
      <c r="A335" s="198"/>
      <c r="B335" s="198"/>
      <c r="C335" s="198"/>
      <c r="D335" s="198"/>
      <c r="E335" s="198"/>
      <c r="F335" s="198"/>
      <c r="G335" s="198"/>
      <c r="H335" s="198"/>
      <c r="I335" s="198"/>
      <c r="J335" s="198"/>
    </row>
    <row r="336" spans="1:10" x14ac:dyDescent="0.2">
      <c r="A336" s="198"/>
      <c r="B336" s="198"/>
      <c r="C336" s="198"/>
      <c r="D336" s="198"/>
      <c r="E336" s="198"/>
      <c r="F336" s="198"/>
      <c r="G336" s="198"/>
      <c r="H336" s="198"/>
      <c r="I336" s="198"/>
      <c r="J336" s="198"/>
    </row>
    <row r="337" spans="1:10" x14ac:dyDescent="0.2">
      <c r="A337" s="198"/>
      <c r="B337" s="198"/>
      <c r="C337" s="198"/>
      <c r="D337" s="198"/>
      <c r="E337" s="198"/>
      <c r="F337" s="198"/>
      <c r="G337" s="198"/>
      <c r="H337" s="198"/>
      <c r="I337" s="198"/>
      <c r="J337" s="198"/>
    </row>
    <row r="338" spans="1:10" x14ac:dyDescent="0.2">
      <c r="A338" s="198"/>
      <c r="B338" s="198"/>
      <c r="C338" s="198"/>
      <c r="D338" s="198"/>
      <c r="E338" s="198"/>
      <c r="F338" s="198"/>
      <c r="G338" s="198"/>
      <c r="H338" s="198"/>
      <c r="I338" s="198"/>
      <c r="J338" s="198"/>
    </row>
    <row r="339" spans="1:10" x14ac:dyDescent="0.2">
      <c r="A339" s="198"/>
      <c r="B339" s="198"/>
      <c r="C339" s="198"/>
      <c r="D339" s="198"/>
      <c r="E339" s="198"/>
      <c r="F339" s="198"/>
      <c r="G339" s="198"/>
      <c r="H339" s="198"/>
      <c r="I339" s="198"/>
      <c r="J339" s="198"/>
    </row>
    <row r="340" spans="1:10" x14ac:dyDescent="0.2">
      <c r="A340" s="198"/>
      <c r="B340" s="198"/>
      <c r="C340" s="198"/>
      <c r="D340" s="198"/>
      <c r="E340" s="198"/>
      <c r="F340" s="198"/>
      <c r="G340" s="198"/>
      <c r="H340" s="198"/>
      <c r="I340" s="198"/>
      <c r="J340" s="198"/>
    </row>
    <row r="341" spans="1:10" x14ac:dyDescent="0.2">
      <c r="A341" s="198"/>
      <c r="B341" s="198"/>
      <c r="C341" s="198"/>
      <c r="D341" s="198"/>
      <c r="E341" s="198"/>
      <c r="F341" s="198"/>
      <c r="G341" s="198"/>
      <c r="H341" s="198"/>
      <c r="I341" s="198"/>
      <c r="J341" s="198"/>
    </row>
    <row r="342" spans="1:10" x14ac:dyDescent="0.2">
      <c r="A342" s="198"/>
      <c r="B342" s="198"/>
      <c r="C342" s="198"/>
      <c r="D342" s="198"/>
      <c r="E342" s="198"/>
      <c r="F342" s="198"/>
      <c r="G342" s="198"/>
      <c r="H342" s="198"/>
      <c r="I342" s="198"/>
      <c r="J342" s="198"/>
    </row>
    <row r="343" spans="1:10" x14ac:dyDescent="0.2">
      <c r="A343" s="198"/>
      <c r="B343" s="198"/>
      <c r="C343" s="198"/>
      <c r="D343" s="198"/>
      <c r="E343" s="198"/>
      <c r="F343" s="198"/>
      <c r="G343" s="198"/>
      <c r="H343" s="198"/>
      <c r="I343" s="198"/>
      <c r="J343" s="198"/>
    </row>
    <row r="344" spans="1:10" x14ac:dyDescent="0.2">
      <c r="A344" s="198"/>
      <c r="B344" s="198"/>
      <c r="C344" s="198"/>
      <c r="D344" s="198"/>
      <c r="E344" s="198"/>
      <c r="F344" s="198"/>
      <c r="G344" s="198"/>
      <c r="H344" s="198"/>
      <c r="I344" s="198"/>
      <c r="J344" s="198"/>
    </row>
    <row r="345" spans="1:10" x14ac:dyDescent="0.2">
      <c r="A345" s="198"/>
      <c r="B345" s="198"/>
      <c r="C345" s="198"/>
      <c r="D345" s="198"/>
      <c r="E345" s="198"/>
      <c r="F345" s="198"/>
      <c r="G345" s="198"/>
      <c r="H345" s="198"/>
      <c r="I345" s="198"/>
      <c r="J345" s="198"/>
    </row>
    <row r="346" spans="1:10" x14ac:dyDescent="0.2">
      <c r="A346" s="198"/>
      <c r="B346" s="198"/>
      <c r="C346" s="198"/>
      <c r="D346" s="198"/>
      <c r="E346" s="198"/>
      <c r="F346" s="198"/>
      <c r="G346" s="198"/>
      <c r="H346" s="198"/>
      <c r="I346" s="198"/>
      <c r="J346" s="198"/>
    </row>
    <row r="347" spans="1:10" x14ac:dyDescent="0.2">
      <c r="A347" s="198"/>
      <c r="B347" s="198"/>
      <c r="C347" s="198"/>
      <c r="D347" s="198"/>
      <c r="E347" s="198"/>
      <c r="F347" s="198"/>
      <c r="G347" s="198"/>
      <c r="H347" s="198"/>
      <c r="I347" s="198"/>
      <c r="J347" s="198"/>
    </row>
    <row r="348" spans="1:10" x14ac:dyDescent="0.2">
      <c r="A348" s="198"/>
      <c r="B348" s="198"/>
      <c r="C348" s="198"/>
      <c r="D348" s="198"/>
      <c r="E348" s="198"/>
      <c r="F348" s="198"/>
      <c r="G348" s="198"/>
      <c r="H348" s="198"/>
      <c r="I348" s="198"/>
      <c r="J348" s="198"/>
    </row>
    <row r="349" spans="1:10" x14ac:dyDescent="0.2">
      <c r="A349" s="197" t="s">
        <v>7</v>
      </c>
      <c r="B349" s="198"/>
      <c r="C349" s="198"/>
      <c r="D349" s="198"/>
      <c r="E349" s="198"/>
      <c r="F349" s="198"/>
      <c r="G349" s="198"/>
      <c r="H349" s="198"/>
      <c r="I349" s="198"/>
      <c r="J349" s="198"/>
    </row>
    <row r="350" spans="1:10" x14ac:dyDescent="0.2">
      <c r="A350" s="198"/>
      <c r="B350" s="198"/>
      <c r="C350" s="198"/>
      <c r="D350" s="198"/>
      <c r="E350" s="198"/>
      <c r="F350" s="198"/>
      <c r="G350" s="198"/>
      <c r="H350" s="198"/>
      <c r="I350" s="198"/>
      <c r="J350" s="198"/>
    </row>
    <row r="351" spans="1:10" x14ac:dyDescent="0.2">
      <c r="A351" s="198"/>
      <c r="B351" s="198"/>
      <c r="C351" s="198"/>
      <c r="D351" s="198"/>
      <c r="E351" s="198"/>
      <c r="F351" s="198"/>
      <c r="G351" s="198"/>
      <c r="H351" s="198"/>
      <c r="I351" s="198"/>
      <c r="J351" s="198"/>
    </row>
    <row r="352" spans="1:10" x14ac:dyDescent="0.2">
      <c r="A352" s="198"/>
      <c r="B352" s="198"/>
      <c r="C352" s="198"/>
      <c r="D352" s="198"/>
      <c r="E352" s="198"/>
      <c r="F352" s="198"/>
      <c r="G352" s="198"/>
      <c r="H352" s="198"/>
      <c r="I352" s="198"/>
      <c r="J352" s="198"/>
    </row>
    <row r="353" spans="1:10" x14ac:dyDescent="0.2">
      <c r="A353" s="198"/>
      <c r="B353" s="198"/>
      <c r="C353" s="198"/>
      <c r="D353" s="198"/>
      <c r="E353" s="198"/>
      <c r="F353" s="198"/>
      <c r="G353" s="198"/>
      <c r="H353" s="198"/>
      <c r="I353" s="198"/>
      <c r="J353" s="198"/>
    </row>
    <row r="354" spans="1:10" x14ac:dyDescent="0.2">
      <c r="A354" s="198"/>
      <c r="B354" s="198"/>
      <c r="C354" s="198"/>
      <c r="D354" s="198"/>
      <c r="E354" s="198"/>
      <c r="F354" s="198"/>
      <c r="G354" s="198"/>
      <c r="H354" s="198"/>
      <c r="I354" s="198"/>
      <c r="J354" s="198"/>
    </row>
    <row r="355" spans="1:10" x14ac:dyDescent="0.2">
      <c r="A355" s="198"/>
      <c r="B355" s="198"/>
      <c r="C355" s="198"/>
      <c r="D355" s="198"/>
      <c r="E355" s="198"/>
      <c r="F355" s="198"/>
      <c r="G355" s="198"/>
      <c r="H355" s="198"/>
      <c r="I355" s="198"/>
      <c r="J355" s="198"/>
    </row>
    <row r="356" spans="1:10" x14ac:dyDescent="0.2">
      <c r="A356" s="198"/>
      <c r="B356" s="198"/>
      <c r="C356" s="198"/>
      <c r="D356" s="198"/>
      <c r="E356" s="198"/>
      <c r="F356" s="198"/>
      <c r="G356" s="198"/>
      <c r="H356" s="198"/>
      <c r="I356" s="198"/>
      <c r="J356" s="198"/>
    </row>
    <row r="357" spans="1:10" x14ac:dyDescent="0.2">
      <c r="A357" s="198"/>
      <c r="B357" s="198"/>
      <c r="C357" s="198"/>
      <c r="D357" s="198"/>
      <c r="E357" s="198"/>
      <c r="F357" s="198"/>
      <c r="G357" s="198"/>
      <c r="H357" s="198"/>
      <c r="I357" s="198"/>
      <c r="J357" s="198"/>
    </row>
    <row r="358" spans="1:10" x14ac:dyDescent="0.2">
      <c r="A358" s="198"/>
      <c r="B358" s="198"/>
      <c r="C358" s="198"/>
      <c r="D358" s="198"/>
      <c r="E358" s="198"/>
      <c r="F358" s="198"/>
      <c r="G358" s="198"/>
      <c r="H358" s="198"/>
      <c r="I358" s="198"/>
      <c r="J358" s="198"/>
    </row>
    <row r="359" spans="1:10" x14ac:dyDescent="0.2">
      <c r="A359" s="198"/>
      <c r="B359" s="198"/>
      <c r="C359" s="198"/>
      <c r="D359" s="198"/>
      <c r="E359" s="198"/>
      <c r="F359" s="198"/>
      <c r="G359" s="198"/>
      <c r="H359" s="198"/>
      <c r="I359" s="198"/>
      <c r="J359" s="198"/>
    </row>
    <row r="360" spans="1:10" x14ac:dyDescent="0.2">
      <c r="A360" s="198"/>
      <c r="B360" s="198"/>
      <c r="C360" s="198"/>
      <c r="D360" s="198"/>
      <c r="E360" s="198"/>
      <c r="F360" s="198"/>
      <c r="G360" s="198"/>
      <c r="H360" s="198"/>
      <c r="I360" s="198"/>
      <c r="J360" s="198"/>
    </row>
    <row r="361" spans="1:10" x14ac:dyDescent="0.2">
      <c r="A361" s="198"/>
      <c r="B361" s="198"/>
      <c r="C361" s="198"/>
      <c r="D361" s="198"/>
      <c r="E361" s="198"/>
      <c r="F361" s="198"/>
      <c r="G361" s="198"/>
      <c r="H361" s="198"/>
      <c r="I361" s="198"/>
      <c r="J361" s="198"/>
    </row>
    <row r="362" spans="1:10" x14ac:dyDescent="0.2">
      <c r="A362" s="198"/>
      <c r="B362" s="198"/>
      <c r="C362" s="198"/>
      <c r="D362" s="198"/>
      <c r="E362" s="198"/>
      <c r="F362" s="198"/>
      <c r="G362" s="198"/>
      <c r="H362" s="198"/>
      <c r="I362" s="198"/>
      <c r="J362" s="198"/>
    </row>
    <row r="363" spans="1:10" x14ac:dyDescent="0.2">
      <c r="A363" s="198"/>
      <c r="B363" s="198"/>
      <c r="C363" s="198"/>
      <c r="D363" s="198"/>
      <c r="E363" s="198"/>
      <c r="F363" s="198"/>
      <c r="G363" s="198"/>
      <c r="H363" s="198"/>
      <c r="I363" s="198"/>
      <c r="J363" s="198"/>
    </row>
    <row r="364" spans="1:10" x14ac:dyDescent="0.2">
      <c r="A364" s="198"/>
      <c r="B364" s="198"/>
      <c r="C364" s="198"/>
      <c r="D364" s="198"/>
      <c r="E364" s="198"/>
      <c r="F364" s="198"/>
      <c r="G364" s="198"/>
      <c r="H364" s="198"/>
      <c r="I364" s="198"/>
      <c r="J364" s="198"/>
    </row>
    <row r="365" spans="1:10" x14ac:dyDescent="0.2">
      <c r="A365" s="198"/>
      <c r="B365" s="198"/>
      <c r="C365" s="198"/>
      <c r="D365" s="198"/>
      <c r="E365" s="198"/>
      <c r="F365" s="198"/>
      <c r="G365" s="198"/>
      <c r="H365" s="198"/>
      <c r="I365" s="198"/>
      <c r="J365" s="198"/>
    </row>
    <row r="366" spans="1:10" x14ac:dyDescent="0.2">
      <c r="A366" s="198"/>
      <c r="B366" s="198"/>
      <c r="C366" s="198"/>
      <c r="D366" s="198"/>
      <c r="E366" s="198"/>
      <c r="F366" s="198"/>
      <c r="G366" s="198"/>
      <c r="H366" s="198"/>
      <c r="I366" s="198"/>
      <c r="J366" s="198"/>
    </row>
    <row r="367" spans="1:10" x14ac:dyDescent="0.2">
      <c r="A367" s="198"/>
      <c r="B367" s="198"/>
      <c r="C367" s="198"/>
      <c r="D367" s="198"/>
      <c r="E367" s="198"/>
      <c r="F367" s="198"/>
      <c r="G367" s="198"/>
      <c r="H367" s="198"/>
      <c r="I367" s="198"/>
      <c r="J367" s="198"/>
    </row>
    <row r="368" spans="1:10" x14ac:dyDescent="0.2">
      <c r="A368" s="198"/>
      <c r="B368" s="198"/>
      <c r="C368" s="198"/>
      <c r="D368" s="198"/>
      <c r="E368" s="198"/>
      <c r="F368" s="198"/>
      <c r="G368" s="198"/>
      <c r="H368" s="198"/>
      <c r="I368" s="198"/>
      <c r="J368" s="198"/>
    </row>
    <row r="369" spans="1:10" x14ac:dyDescent="0.2">
      <c r="A369" s="198"/>
      <c r="B369" s="198"/>
      <c r="C369" s="198"/>
      <c r="D369" s="198"/>
      <c r="E369" s="198"/>
      <c r="F369" s="198"/>
      <c r="G369" s="198"/>
      <c r="H369" s="198"/>
      <c r="I369" s="198"/>
      <c r="J369" s="198"/>
    </row>
    <row r="370" spans="1:10" x14ac:dyDescent="0.2">
      <c r="A370" s="198"/>
      <c r="B370" s="198"/>
      <c r="C370" s="198"/>
      <c r="D370" s="198"/>
      <c r="E370" s="198"/>
      <c r="F370" s="198"/>
      <c r="G370" s="198"/>
      <c r="H370" s="198"/>
      <c r="I370" s="198"/>
      <c r="J370" s="198"/>
    </row>
    <row r="371" spans="1:10" x14ac:dyDescent="0.2">
      <c r="A371" s="198"/>
      <c r="B371" s="198"/>
      <c r="C371" s="198"/>
      <c r="D371" s="198"/>
      <c r="E371" s="198"/>
      <c r="F371" s="198"/>
      <c r="G371" s="198"/>
      <c r="H371" s="198"/>
      <c r="I371" s="198"/>
      <c r="J371" s="198"/>
    </row>
    <row r="372" spans="1:10" x14ac:dyDescent="0.2">
      <c r="A372" s="198"/>
      <c r="B372" s="198"/>
      <c r="C372" s="198"/>
      <c r="D372" s="198"/>
      <c r="E372" s="198"/>
      <c r="F372" s="198"/>
      <c r="G372" s="198"/>
      <c r="H372" s="198"/>
      <c r="I372" s="198"/>
      <c r="J372" s="198"/>
    </row>
    <row r="373" spans="1:10" x14ac:dyDescent="0.2">
      <c r="A373" s="198"/>
      <c r="B373" s="198"/>
      <c r="C373" s="198"/>
      <c r="D373" s="198"/>
      <c r="E373" s="198"/>
      <c r="F373" s="198"/>
      <c r="G373" s="198"/>
      <c r="H373" s="198"/>
      <c r="I373" s="198"/>
      <c r="J373" s="198"/>
    </row>
    <row r="374" spans="1:10" x14ac:dyDescent="0.2">
      <c r="A374" s="198"/>
      <c r="B374" s="198"/>
      <c r="C374" s="198"/>
      <c r="D374" s="198"/>
      <c r="E374" s="198"/>
      <c r="F374" s="198"/>
      <c r="G374" s="198"/>
      <c r="H374" s="198"/>
      <c r="I374" s="198"/>
      <c r="J374" s="198"/>
    </row>
    <row r="375" spans="1:10" x14ac:dyDescent="0.2">
      <c r="A375" s="198"/>
      <c r="B375" s="198"/>
      <c r="C375" s="198"/>
      <c r="D375" s="198"/>
      <c r="E375" s="198"/>
      <c r="F375" s="198"/>
      <c r="G375" s="198"/>
      <c r="H375" s="198"/>
      <c r="I375" s="198"/>
      <c r="J375" s="198"/>
    </row>
    <row r="376" spans="1:10" x14ac:dyDescent="0.2">
      <c r="A376" s="198"/>
      <c r="B376" s="198"/>
      <c r="C376" s="198"/>
      <c r="D376" s="198"/>
      <c r="E376" s="198"/>
      <c r="F376" s="198"/>
      <c r="G376" s="198"/>
      <c r="H376" s="198"/>
      <c r="I376" s="198"/>
      <c r="J376" s="198"/>
    </row>
    <row r="377" spans="1:10" x14ac:dyDescent="0.2">
      <c r="A377" s="198"/>
      <c r="B377" s="198"/>
      <c r="C377" s="198"/>
      <c r="D377" s="198"/>
      <c r="E377" s="198"/>
      <c r="F377" s="198"/>
      <c r="G377" s="198"/>
      <c r="H377" s="198"/>
      <c r="I377" s="198"/>
      <c r="J377" s="198"/>
    </row>
    <row r="378" spans="1:10" x14ac:dyDescent="0.2">
      <c r="A378" s="198"/>
      <c r="B378" s="198"/>
      <c r="C378" s="198"/>
      <c r="D378" s="198"/>
      <c r="E378" s="198"/>
      <c r="F378" s="198"/>
      <c r="G378" s="198"/>
      <c r="H378" s="198"/>
      <c r="I378" s="198"/>
      <c r="J378" s="198"/>
    </row>
    <row r="379" spans="1:10" x14ac:dyDescent="0.2">
      <c r="A379" s="198"/>
      <c r="B379" s="198"/>
      <c r="C379" s="198"/>
      <c r="D379" s="198"/>
      <c r="E379" s="198"/>
      <c r="F379" s="198"/>
      <c r="G379" s="198"/>
      <c r="H379" s="198"/>
      <c r="I379" s="198"/>
      <c r="J379" s="198"/>
    </row>
    <row r="380" spans="1:10" x14ac:dyDescent="0.2">
      <c r="A380" s="198"/>
      <c r="B380" s="198"/>
      <c r="C380" s="198"/>
      <c r="D380" s="198"/>
      <c r="E380" s="198"/>
      <c r="F380" s="198"/>
      <c r="G380" s="198"/>
      <c r="H380" s="198"/>
      <c r="I380" s="198"/>
      <c r="J380" s="198"/>
    </row>
    <row r="381" spans="1:10" x14ac:dyDescent="0.2">
      <c r="A381" s="198"/>
      <c r="B381" s="198"/>
      <c r="C381" s="198"/>
      <c r="D381" s="198"/>
      <c r="E381" s="198"/>
      <c r="F381" s="198"/>
      <c r="G381" s="198"/>
      <c r="H381" s="198"/>
      <c r="I381" s="198"/>
      <c r="J381" s="198"/>
    </row>
    <row r="382" spans="1:10" x14ac:dyDescent="0.2">
      <c r="A382" s="198"/>
      <c r="B382" s="198"/>
      <c r="C382" s="198"/>
      <c r="D382" s="198"/>
      <c r="E382" s="198"/>
      <c r="F382" s="198"/>
      <c r="G382" s="198"/>
      <c r="H382" s="198"/>
      <c r="I382" s="198"/>
      <c r="J382" s="198"/>
    </row>
    <row r="383" spans="1:10" x14ac:dyDescent="0.2">
      <c r="A383" s="198"/>
      <c r="B383" s="198"/>
      <c r="C383" s="198"/>
      <c r="D383" s="198"/>
      <c r="E383" s="198"/>
      <c r="F383" s="198"/>
      <c r="G383" s="198"/>
      <c r="H383" s="198"/>
      <c r="I383" s="198"/>
      <c r="J383" s="198"/>
    </row>
    <row r="384" spans="1:10" x14ac:dyDescent="0.2">
      <c r="A384" s="198"/>
      <c r="B384" s="198"/>
      <c r="C384" s="198"/>
      <c r="D384" s="198"/>
      <c r="E384" s="198"/>
      <c r="F384" s="198"/>
      <c r="G384" s="198"/>
      <c r="H384" s="198"/>
      <c r="I384" s="198"/>
      <c r="J384" s="198"/>
    </row>
    <row r="385" spans="1:10" x14ac:dyDescent="0.2">
      <c r="A385" s="198"/>
      <c r="B385" s="198"/>
      <c r="C385" s="198"/>
      <c r="D385" s="198"/>
      <c r="E385" s="198"/>
      <c r="F385" s="198"/>
      <c r="G385" s="198"/>
      <c r="H385" s="198"/>
      <c r="I385" s="198"/>
      <c r="J385" s="198"/>
    </row>
    <row r="386" spans="1:10" x14ac:dyDescent="0.2">
      <c r="A386" s="198"/>
      <c r="B386" s="198"/>
      <c r="C386" s="198"/>
      <c r="D386" s="198"/>
      <c r="E386" s="198"/>
      <c r="F386" s="198"/>
      <c r="G386" s="198"/>
      <c r="H386" s="198"/>
      <c r="I386" s="198"/>
      <c r="J386" s="198"/>
    </row>
    <row r="387" spans="1:10" x14ac:dyDescent="0.2">
      <c r="A387" s="198"/>
      <c r="B387" s="198"/>
      <c r="C387" s="198"/>
      <c r="D387" s="198"/>
      <c r="E387" s="198"/>
      <c r="F387" s="198"/>
      <c r="G387" s="198"/>
      <c r="H387" s="198"/>
      <c r="I387" s="198"/>
      <c r="J387" s="198"/>
    </row>
    <row r="388" spans="1:10" x14ac:dyDescent="0.2">
      <c r="A388" s="198"/>
      <c r="B388" s="198"/>
      <c r="C388" s="198"/>
      <c r="D388" s="198"/>
      <c r="E388" s="198"/>
      <c r="F388" s="198"/>
      <c r="G388" s="198"/>
      <c r="H388" s="198"/>
      <c r="I388" s="198"/>
      <c r="J388" s="198"/>
    </row>
    <row r="389" spans="1:10" x14ac:dyDescent="0.2">
      <c r="A389" s="198"/>
      <c r="B389" s="198"/>
      <c r="C389" s="198"/>
      <c r="D389" s="198"/>
      <c r="E389" s="198"/>
      <c r="F389" s="198"/>
      <c r="G389" s="198"/>
      <c r="H389" s="198"/>
      <c r="I389" s="198"/>
      <c r="J389" s="198"/>
    </row>
    <row r="390" spans="1:10" x14ac:dyDescent="0.2">
      <c r="A390" s="198"/>
      <c r="B390" s="198"/>
      <c r="C390" s="198"/>
      <c r="D390" s="198"/>
      <c r="E390" s="198"/>
      <c r="F390" s="198"/>
      <c r="G390" s="198"/>
      <c r="H390" s="198"/>
      <c r="I390" s="198"/>
      <c r="J390" s="198"/>
    </row>
    <row r="391" spans="1:10" x14ac:dyDescent="0.2">
      <c r="A391" s="198"/>
      <c r="B391" s="198"/>
      <c r="C391" s="198"/>
      <c r="D391" s="198"/>
      <c r="E391" s="198"/>
      <c r="F391" s="198"/>
      <c r="G391" s="198"/>
      <c r="H391" s="198"/>
      <c r="I391" s="198"/>
      <c r="J391" s="198"/>
    </row>
    <row r="392" spans="1:10" x14ac:dyDescent="0.2">
      <c r="A392" s="198"/>
      <c r="B392" s="198"/>
      <c r="C392" s="198"/>
      <c r="D392" s="198"/>
      <c r="E392" s="198"/>
      <c r="F392" s="198"/>
      <c r="G392" s="198"/>
      <c r="H392" s="198"/>
      <c r="I392" s="198"/>
      <c r="J392" s="198"/>
    </row>
    <row r="393" spans="1:10" x14ac:dyDescent="0.2">
      <c r="A393" s="198"/>
      <c r="B393" s="198"/>
      <c r="C393" s="198"/>
      <c r="D393" s="198"/>
      <c r="E393" s="198"/>
      <c r="F393" s="198"/>
      <c r="G393" s="198"/>
      <c r="H393" s="198"/>
      <c r="I393" s="198"/>
      <c r="J393" s="198"/>
    </row>
    <row r="394" spans="1:10" x14ac:dyDescent="0.2">
      <c r="A394" s="198"/>
      <c r="B394" s="198"/>
      <c r="C394" s="198"/>
      <c r="D394" s="198"/>
      <c r="E394" s="198"/>
      <c r="F394" s="198"/>
      <c r="G394" s="198"/>
      <c r="H394" s="198"/>
      <c r="I394" s="198"/>
      <c r="J394" s="198"/>
    </row>
    <row r="395" spans="1:10" x14ac:dyDescent="0.2">
      <c r="A395" s="198"/>
      <c r="B395" s="198"/>
      <c r="C395" s="198"/>
      <c r="D395" s="198"/>
      <c r="E395" s="198"/>
      <c r="F395" s="198"/>
      <c r="G395" s="198"/>
      <c r="H395" s="198"/>
      <c r="I395" s="198"/>
      <c r="J395" s="198"/>
    </row>
    <row r="396" spans="1:10" x14ac:dyDescent="0.2">
      <c r="A396" s="198"/>
      <c r="B396" s="198"/>
      <c r="C396" s="198"/>
      <c r="D396" s="198"/>
      <c r="E396" s="198"/>
      <c r="F396" s="198"/>
      <c r="G396" s="198"/>
      <c r="H396" s="198"/>
      <c r="I396" s="198"/>
      <c r="J396" s="198"/>
    </row>
    <row r="397" spans="1:10" x14ac:dyDescent="0.2">
      <c r="A397" s="198"/>
      <c r="B397" s="198"/>
      <c r="C397" s="198"/>
      <c r="D397" s="198"/>
      <c r="E397" s="198"/>
      <c r="F397" s="198"/>
      <c r="G397" s="198"/>
      <c r="H397" s="198"/>
      <c r="I397" s="198"/>
      <c r="J397" s="198"/>
    </row>
    <row r="398" spans="1:10" x14ac:dyDescent="0.2">
      <c r="A398" s="198"/>
      <c r="B398" s="198"/>
      <c r="C398" s="198"/>
      <c r="D398" s="198"/>
      <c r="E398" s="198"/>
      <c r="F398" s="198"/>
      <c r="G398" s="198"/>
      <c r="H398" s="198"/>
      <c r="I398" s="198"/>
      <c r="J398" s="198"/>
    </row>
    <row r="399" spans="1:10" x14ac:dyDescent="0.2">
      <c r="A399" s="198"/>
      <c r="B399" s="198"/>
      <c r="C399" s="198"/>
      <c r="D399" s="198"/>
      <c r="E399" s="198"/>
      <c r="F399" s="198"/>
      <c r="G399" s="198"/>
      <c r="H399" s="198"/>
      <c r="I399" s="198"/>
      <c r="J399" s="198"/>
    </row>
    <row r="400" spans="1:10" x14ac:dyDescent="0.2">
      <c r="A400" s="198"/>
      <c r="B400" s="198"/>
      <c r="C400" s="198"/>
      <c r="D400" s="198"/>
      <c r="E400" s="198"/>
      <c r="F400" s="198"/>
      <c r="G400" s="198"/>
      <c r="H400" s="198"/>
      <c r="I400" s="198"/>
      <c r="J400" s="198"/>
    </row>
    <row r="401" spans="1:10" x14ac:dyDescent="0.2">
      <c r="A401" s="198"/>
      <c r="B401" s="198"/>
      <c r="C401" s="198"/>
      <c r="D401" s="198"/>
      <c r="E401" s="198"/>
      <c r="F401" s="198"/>
      <c r="G401" s="198"/>
      <c r="H401" s="198"/>
      <c r="I401" s="198"/>
      <c r="J401" s="198"/>
    </row>
    <row r="402" spans="1:10" x14ac:dyDescent="0.2">
      <c r="A402" s="198"/>
      <c r="B402" s="198"/>
      <c r="C402" s="198"/>
      <c r="D402" s="198"/>
      <c r="E402" s="198"/>
      <c r="F402" s="198"/>
      <c r="G402" s="198"/>
      <c r="H402" s="198"/>
      <c r="I402" s="198"/>
      <c r="J402" s="198"/>
    </row>
    <row r="403" spans="1:10" x14ac:dyDescent="0.2">
      <c r="A403" s="198"/>
      <c r="B403" s="198"/>
      <c r="C403" s="198"/>
      <c r="D403" s="198"/>
      <c r="E403" s="198"/>
      <c r="F403" s="198"/>
      <c r="G403" s="198"/>
      <c r="H403" s="198"/>
      <c r="I403" s="198"/>
      <c r="J403" s="198"/>
    </row>
    <row r="404" spans="1:10" x14ac:dyDescent="0.2">
      <c r="A404" s="198"/>
      <c r="B404" s="198"/>
      <c r="C404" s="198"/>
      <c r="D404" s="198"/>
      <c r="E404" s="198"/>
      <c r="F404" s="198"/>
      <c r="G404" s="198"/>
      <c r="H404" s="198"/>
      <c r="I404" s="198"/>
      <c r="J404" s="198"/>
    </row>
    <row r="405" spans="1:10" x14ac:dyDescent="0.2">
      <c r="A405" s="198"/>
      <c r="B405" s="198"/>
      <c r="C405" s="198"/>
      <c r="D405" s="198"/>
      <c r="E405" s="198"/>
      <c r="F405" s="198"/>
      <c r="G405" s="198"/>
      <c r="H405" s="198"/>
      <c r="I405" s="198"/>
      <c r="J405" s="198"/>
    </row>
    <row r="406" spans="1:10" x14ac:dyDescent="0.2">
      <c r="A406" s="198"/>
      <c r="B406" s="198"/>
      <c r="C406" s="198"/>
      <c r="D406" s="198"/>
      <c r="E406" s="198"/>
      <c r="F406" s="198"/>
      <c r="G406" s="198"/>
      <c r="H406" s="198"/>
      <c r="I406" s="198"/>
      <c r="J406" s="198"/>
    </row>
    <row r="407" spans="1:10" x14ac:dyDescent="0.2">
      <c r="A407" s="198"/>
      <c r="B407" s="198"/>
      <c r="C407" s="198"/>
      <c r="D407" s="198"/>
      <c r="E407" s="198"/>
      <c r="F407" s="198"/>
      <c r="G407" s="198"/>
      <c r="H407" s="198"/>
      <c r="I407" s="198"/>
      <c r="J407" s="198"/>
    </row>
    <row r="408" spans="1:10" x14ac:dyDescent="0.2">
      <c r="A408" s="197" t="s">
        <v>8</v>
      </c>
      <c r="B408" s="198"/>
      <c r="C408" s="198"/>
      <c r="D408" s="198"/>
      <c r="E408" s="198"/>
      <c r="F408" s="198"/>
      <c r="G408" s="198"/>
      <c r="H408" s="198"/>
      <c r="I408" s="198"/>
      <c r="J408" s="198"/>
    </row>
    <row r="409" spans="1:10" x14ac:dyDescent="0.2">
      <c r="A409" s="198"/>
      <c r="B409" s="198"/>
      <c r="C409" s="198"/>
      <c r="D409" s="198"/>
      <c r="E409" s="198"/>
      <c r="F409" s="198"/>
      <c r="G409" s="198"/>
      <c r="H409" s="198"/>
      <c r="I409" s="198"/>
      <c r="J409" s="198"/>
    </row>
    <row r="410" spans="1:10" x14ac:dyDescent="0.2">
      <c r="A410" s="198"/>
      <c r="B410" s="198"/>
      <c r="C410" s="198"/>
      <c r="D410" s="198"/>
      <c r="E410" s="198"/>
      <c r="F410" s="198"/>
      <c r="G410" s="198"/>
      <c r="H410" s="198"/>
      <c r="I410" s="198"/>
      <c r="J410" s="198"/>
    </row>
    <row r="411" spans="1:10" x14ac:dyDescent="0.2">
      <c r="A411" s="198"/>
      <c r="B411" s="198"/>
      <c r="C411" s="198"/>
      <c r="D411" s="198"/>
      <c r="E411" s="198"/>
      <c r="F411" s="198"/>
      <c r="G411" s="198"/>
      <c r="H411" s="198"/>
      <c r="I411" s="198"/>
      <c r="J411" s="198"/>
    </row>
    <row r="412" spans="1:10" x14ac:dyDescent="0.2">
      <c r="A412" s="198"/>
      <c r="B412" s="198"/>
      <c r="C412" s="198"/>
      <c r="D412" s="198"/>
      <c r="E412" s="198"/>
      <c r="F412" s="198"/>
      <c r="G412" s="198"/>
      <c r="H412" s="198"/>
      <c r="I412" s="198"/>
      <c r="J412" s="198"/>
    </row>
    <row r="413" spans="1:10" x14ac:dyDescent="0.2">
      <c r="A413" s="198"/>
      <c r="B413" s="198"/>
      <c r="C413" s="198"/>
      <c r="D413" s="198"/>
      <c r="E413" s="198"/>
      <c r="F413" s="198"/>
      <c r="G413" s="198"/>
      <c r="H413" s="198"/>
      <c r="I413" s="198"/>
      <c r="J413" s="198"/>
    </row>
    <row r="414" spans="1:10" x14ac:dyDescent="0.2">
      <c r="A414" s="198"/>
      <c r="B414" s="198"/>
      <c r="C414" s="198"/>
      <c r="D414" s="198"/>
      <c r="E414" s="198"/>
      <c r="F414" s="198"/>
      <c r="G414" s="198"/>
      <c r="H414" s="198"/>
      <c r="I414" s="198"/>
      <c r="J414" s="198"/>
    </row>
    <row r="415" spans="1:10" x14ac:dyDescent="0.2">
      <c r="A415" s="198"/>
      <c r="B415" s="198"/>
      <c r="C415" s="198"/>
      <c r="D415" s="198"/>
      <c r="E415" s="198"/>
      <c r="F415" s="198"/>
      <c r="G415" s="198"/>
      <c r="H415" s="198"/>
      <c r="I415" s="198"/>
      <c r="J415" s="198"/>
    </row>
    <row r="416" spans="1:10" x14ac:dyDescent="0.2">
      <c r="A416" s="198"/>
      <c r="B416" s="198"/>
      <c r="C416" s="198"/>
      <c r="D416" s="198"/>
      <c r="E416" s="198"/>
      <c r="F416" s="198"/>
      <c r="G416" s="198"/>
      <c r="H416" s="198"/>
      <c r="I416" s="198"/>
      <c r="J416" s="198"/>
    </row>
    <row r="417" spans="1:10" x14ac:dyDescent="0.2">
      <c r="A417" s="198"/>
      <c r="B417" s="198"/>
      <c r="C417" s="198"/>
      <c r="D417" s="198"/>
      <c r="E417" s="198"/>
      <c r="F417" s="198"/>
      <c r="G417" s="198"/>
      <c r="H417" s="198"/>
      <c r="I417" s="198"/>
      <c r="J417" s="198"/>
    </row>
    <row r="418" spans="1:10" x14ac:dyDescent="0.2">
      <c r="A418" s="198"/>
      <c r="B418" s="198"/>
      <c r="C418" s="198"/>
      <c r="D418" s="198"/>
      <c r="E418" s="198"/>
      <c r="F418" s="198"/>
      <c r="G418" s="198"/>
      <c r="H418" s="198"/>
      <c r="I418" s="198"/>
      <c r="J418" s="198"/>
    </row>
    <row r="419" spans="1:10" x14ac:dyDescent="0.2">
      <c r="A419" s="198"/>
      <c r="B419" s="198"/>
      <c r="C419" s="198"/>
      <c r="D419" s="198"/>
      <c r="E419" s="198"/>
      <c r="F419" s="198"/>
      <c r="G419" s="198"/>
      <c r="H419" s="198"/>
      <c r="I419" s="198"/>
      <c r="J419" s="198"/>
    </row>
    <row r="420" spans="1:10" x14ac:dyDescent="0.2">
      <c r="A420" s="198"/>
      <c r="B420" s="198"/>
      <c r="C420" s="198"/>
      <c r="D420" s="198"/>
      <c r="E420" s="198"/>
      <c r="F420" s="198"/>
      <c r="G420" s="198"/>
      <c r="H420" s="198"/>
      <c r="I420" s="198"/>
      <c r="J420" s="198"/>
    </row>
    <row r="421" spans="1:10" x14ac:dyDescent="0.2">
      <c r="A421" s="198"/>
      <c r="B421" s="198"/>
      <c r="C421" s="198"/>
      <c r="D421" s="198"/>
      <c r="E421" s="198"/>
      <c r="F421" s="198"/>
      <c r="G421" s="198"/>
      <c r="H421" s="198"/>
      <c r="I421" s="198"/>
      <c r="J421" s="198"/>
    </row>
    <row r="422" spans="1:10" x14ac:dyDescent="0.2">
      <c r="A422" s="198"/>
      <c r="B422" s="198"/>
      <c r="C422" s="198"/>
      <c r="D422" s="198"/>
      <c r="E422" s="198"/>
      <c r="F422" s="198"/>
      <c r="G422" s="198"/>
      <c r="H422" s="198"/>
      <c r="I422" s="198"/>
      <c r="J422" s="198"/>
    </row>
    <row r="423" spans="1:10" x14ac:dyDescent="0.2">
      <c r="A423" s="198"/>
      <c r="B423" s="198"/>
      <c r="C423" s="198"/>
      <c r="D423" s="198"/>
      <c r="E423" s="198"/>
      <c r="F423" s="198"/>
      <c r="G423" s="198"/>
      <c r="H423" s="198"/>
      <c r="I423" s="198"/>
      <c r="J423" s="198"/>
    </row>
    <row r="424" spans="1:10" x14ac:dyDescent="0.2">
      <c r="A424" s="198"/>
      <c r="B424" s="198"/>
      <c r="C424" s="198"/>
      <c r="D424" s="198"/>
      <c r="E424" s="198"/>
      <c r="F424" s="198"/>
      <c r="G424" s="198"/>
      <c r="H424" s="198"/>
      <c r="I424" s="198"/>
      <c r="J424" s="198"/>
    </row>
    <row r="425" spans="1:10" x14ac:dyDescent="0.2">
      <c r="A425" s="198"/>
      <c r="B425" s="198"/>
      <c r="C425" s="198"/>
      <c r="D425" s="198"/>
      <c r="E425" s="198"/>
      <c r="F425" s="198"/>
      <c r="G425" s="198"/>
      <c r="H425" s="198"/>
      <c r="I425" s="198"/>
      <c r="J425" s="198"/>
    </row>
    <row r="426" spans="1:10" x14ac:dyDescent="0.2">
      <c r="A426" s="198"/>
      <c r="B426" s="198"/>
      <c r="C426" s="198"/>
      <c r="D426" s="198"/>
      <c r="E426" s="198"/>
      <c r="F426" s="198"/>
      <c r="G426" s="198"/>
      <c r="H426" s="198"/>
      <c r="I426" s="198"/>
      <c r="J426" s="198"/>
    </row>
    <row r="427" spans="1:10" x14ac:dyDescent="0.2">
      <c r="A427" s="198"/>
      <c r="B427" s="198"/>
      <c r="C427" s="198"/>
      <c r="D427" s="198"/>
      <c r="E427" s="198"/>
      <c r="F427" s="198"/>
      <c r="G427" s="198"/>
      <c r="H427" s="198"/>
      <c r="I427" s="198"/>
      <c r="J427" s="198"/>
    </row>
    <row r="428" spans="1:10" x14ac:dyDescent="0.2">
      <c r="A428" s="198"/>
      <c r="B428" s="198"/>
      <c r="C428" s="198"/>
      <c r="D428" s="198"/>
      <c r="E428" s="198"/>
      <c r="F428" s="198"/>
      <c r="G428" s="198"/>
      <c r="H428" s="198"/>
      <c r="I428" s="198"/>
      <c r="J428" s="198"/>
    </row>
    <row r="429" spans="1:10" x14ac:dyDescent="0.2">
      <c r="A429" s="198"/>
      <c r="B429" s="198"/>
      <c r="C429" s="198"/>
      <c r="D429" s="198"/>
      <c r="E429" s="198"/>
      <c r="F429" s="198"/>
      <c r="G429" s="198"/>
      <c r="H429" s="198"/>
      <c r="I429" s="198"/>
      <c r="J429" s="198"/>
    </row>
    <row r="430" spans="1:10" x14ac:dyDescent="0.2">
      <c r="A430" s="198"/>
      <c r="B430" s="198"/>
      <c r="C430" s="198"/>
      <c r="D430" s="198"/>
      <c r="E430" s="198"/>
      <c r="F430" s="198"/>
      <c r="G430" s="198"/>
      <c r="H430" s="198"/>
      <c r="I430" s="198"/>
      <c r="J430" s="198"/>
    </row>
    <row r="431" spans="1:10" x14ac:dyDescent="0.2">
      <c r="A431" s="198"/>
      <c r="B431" s="198"/>
      <c r="C431" s="198"/>
      <c r="D431" s="198"/>
      <c r="E431" s="198"/>
      <c r="F431" s="198"/>
      <c r="G431" s="198"/>
      <c r="H431" s="198"/>
      <c r="I431" s="198"/>
      <c r="J431" s="198"/>
    </row>
    <row r="432" spans="1:10" x14ac:dyDescent="0.2">
      <c r="A432" s="198"/>
      <c r="B432" s="198"/>
      <c r="C432" s="198"/>
      <c r="D432" s="198"/>
      <c r="E432" s="198"/>
      <c r="F432" s="198"/>
      <c r="G432" s="198"/>
      <c r="H432" s="198"/>
      <c r="I432" s="198"/>
      <c r="J432" s="198"/>
    </row>
    <row r="433" spans="1:10" x14ac:dyDescent="0.2">
      <c r="A433" s="198"/>
      <c r="B433" s="198"/>
      <c r="C433" s="198"/>
      <c r="D433" s="198"/>
      <c r="E433" s="198"/>
      <c r="F433" s="198"/>
      <c r="G433" s="198"/>
      <c r="H433" s="198"/>
      <c r="I433" s="198"/>
      <c r="J433" s="198"/>
    </row>
    <row r="434" spans="1:10" x14ac:dyDescent="0.2">
      <c r="A434" s="198"/>
      <c r="B434" s="198"/>
      <c r="C434" s="198"/>
      <c r="D434" s="198"/>
      <c r="E434" s="198"/>
      <c r="F434" s="198"/>
      <c r="G434" s="198"/>
      <c r="H434" s="198"/>
      <c r="I434" s="198"/>
      <c r="J434" s="198"/>
    </row>
    <row r="435" spans="1:10" x14ac:dyDescent="0.2">
      <c r="A435" s="198"/>
      <c r="B435" s="198"/>
      <c r="C435" s="198"/>
      <c r="D435" s="198"/>
      <c r="E435" s="198"/>
      <c r="F435" s="198"/>
      <c r="G435" s="198"/>
      <c r="H435" s="198"/>
      <c r="I435" s="198"/>
      <c r="J435" s="198"/>
    </row>
    <row r="436" spans="1:10" x14ac:dyDescent="0.2">
      <c r="A436" s="198"/>
      <c r="B436" s="198"/>
      <c r="C436" s="198"/>
      <c r="D436" s="198"/>
      <c r="E436" s="198"/>
      <c r="F436" s="198"/>
      <c r="G436" s="198"/>
      <c r="H436" s="198"/>
      <c r="I436" s="198"/>
      <c r="J436" s="198"/>
    </row>
    <row r="437" spans="1:10" x14ac:dyDescent="0.2">
      <c r="A437" s="198"/>
      <c r="B437" s="198"/>
      <c r="C437" s="198"/>
      <c r="D437" s="198"/>
      <c r="E437" s="198"/>
      <c r="F437" s="198"/>
      <c r="G437" s="198"/>
      <c r="H437" s="198"/>
      <c r="I437" s="198"/>
      <c r="J437" s="198"/>
    </row>
    <row r="438" spans="1:10" x14ac:dyDescent="0.2">
      <c r="A438" s="198"/>
      <c r="B438" s="198"/>
      <c r="C438" s="198"/>
      <c r="D438" s="198"/>
      <c r="E438" s="198"/>
      <c r="F438" s="198"/>
      <c r="G438" s="198"/>
      <c r="H438" s="198"/>
      <c r="I438" s="198"/>
      <c r="J438" s="198"/>
    </row>
    <row r="439" spans="1:10" x14ac:dyDescent="0.2">
      <c r="A439" s="198"/>
      <c r="B439" s="198"/>
      <c r="C439" s="198"/>
      <c r="D439" s="198"/>
      <c r="E439" s="198"/>
      <c r="F439" s="198"/>
      <c r="G439" s="198"/>
      <c r="H439" s="198"/>
      <c r="I439" s="198"/>
      <c r="J439" s="198"/>
    </row>
    <row r="440" spans="1:10" x14ac:dyDescent="0.2">
      <c r="A440" s="198"/>
      <c r="B440" s="198"/>
      <c r="C440" s="198"/>
      <c r="D440" s="198"/>
      <c r="E440" s="198"/>
      <c r="F440" s="198"/>
      <c r="G440" s="198"/>
      <c r="H440" s="198"/>
      <c r="I440" s="198"/>
      <c r="J440" s="198"/>
    </row>
    <row r="441" spans="1:10" x14ac:dyDescent="0.2">
      <c r="A441" s="198"/>
      <c r="B441" s="198"/>
      <c r="C441" s="198"/>
      <c r="D441" s="198"/>
      <c r="E441" s="198"/>
      <c r="F441" s="198"/>
      <c r="G441" s="198"/>
      <c r="H441" s="198"/>
      <c r="I441" s="198"/>
      <c r="J441" s="198"/>
    </row>
    <row r="442" spans="1:10" x14ac:dyDescent="0.2">
      <c r="A442" s="198"/>
      <c r="B442" s="198"/>
      <c r="C442" s="198"/>
      <c r="D442" s="198"/>
      <c r="E442" s="198"/>
      <c r="F442" s="198"/>
      <c r="G442" s="198"/>
      <c r="H442" s="198"/>
      <c r="I442" s="198"/>
      <c r="J442" s="198"/>
    </row>
    <row r="443" spans="1:10" x14ac:dyDescent="0.2">
      <c r="A443" s="198"/>
      <c r="B443" s="198"/>
      <c r="C443" s="198"/>
      <c r="D443" s="198"/>
      <c r="E443" s="198"/>
      <c r="F443" s="198"/>
      <c r="G443" s="198"/>
      <c r="H443" s="198"/>
      <c r="I443" s="198"/>
      <c r="J443" s="198"/>
    </row>
    <row r="444" spans="1:10" x14ac:dyDescent="0.2">
      <c r="A444" s="198"/>
      <c r="B444" s="198"/>
      <c r="C444" s="198"/>
      <c r="D444" s="198"/>
      <c r="E444" s="198"/>
      <c r="F444" s="198"/>
      <c r="G444" s="198"/>
      <c r="H444" s="198"/>
      <c r="I444" s="198"/>
      <c r="J444" s="198"/>
    </row>
    <row r="445" spans="1:10" x14ac:dyDescent="0.2">
      <c r="A445" s="198"/>
      <c r="B445" s="198"/>
      <c r="C445" s="198"/>
      <c r="D445" s="198"/>
      <c r="E445" s="198"/>
      <c r="F445" s="198"/>
      <c r="G445" s="198"/>
      <c r="H445" s="198"/>
      <c r="I445" s="198"/>
      <c r="J445" s="198"/>
    </row>
    <row r="446" spans="1:10" x14ac:dyDescent="0.2">
      <c r="A446" s="198"/>
      <c r="B446" s="198"/>
      <c r="C446" s="198"/>
      <c r="D446" s="198"/>
      <c r="E446" s="198"/>
      <c r="F446" s="198"/>
      <c r="G446" s="198"/>
      <c r="H446" s="198"/>
      <c r="I446" s="198"/>
      <c r="J446" s="198"/>
    </row>
    <row r="447" spans="1:10" x14ac:dyDescent="0.2">
      <c r="A447" s="198"/>
      <c r="B447" s="198"/>
      <c r="C447" s="198"/>
      <c r="D447" s="198"/>
      <c r="E447" s="198"/>
      <c r="F447" s="198"/>
      <c r="G447" s="198"/>
      <c r="H447" s="198"/>
      <c r="I447" s="198"/>
      <c r="J447" s="198"/>
    </row>
    <row r="448" spans="1:10" x14ac:dyDescent="0.2">
      <c r="A448" s="198"/>
      <c r="B448" s="198"/>
      <c r="C448" s="198"/>
      <c r="D448" s="198"/>
      <c r="E448" s="198"/>
      <c r="F448" s="198"/>
      <c r="G448" s="198"/>
      <c r="H448" s="198"/>
      <c r="I448" s="198"/>
      <c r="J448" s="198"/>
    </row>
    <row r="449" spans="1:10" x14ac:dyDescent="0.2">
      <c r="A449" s="198"/>
      <c r="B449" s="198"/>
      <c r="C449" s="198"/>
      <c r="D449" s="198"/>
      <c r="E449" s="198"/>
      <c r="F449" s="198"/>
      <c r="G449" s="198"/>
      <c r="H449" s="198"/>
      <c r="I449" s="198"/>
      <c r="J449" s="198"/>
    </row>
    <row r="450" spans="1:10" x14ac:dyDescent="0.2">
      <c r="A450" s="198"/>
      <c r="B450" s="198"/>
      <c r="C450" s="198"/>
      <c r="D450" s="198"/>
      <c r="E450" s="198"/>
      <c r="F450" s="198"/>
      <c r="G450" s="198"/>
      <c r="H450" s="198"/>
      <c r="I450" s="198"/>
      <c r="J450" s="198"/>
    </row>
    <row r="451" spans="1:10" x14ac:dyDescent="0.2">
      <c r="A451" s="198"/>
      <c r="B451" s="198"/>
      <c r="C451" s="198"/>
      <c r="D451" s="198"/>
      <c r="E451" s="198"/>
      <c r="F451" s="198"/>
      <c r="G451" s="198"/>
      <c r="H451" s="198"/>
      <c r="I451" s="198"/>
      <c r="J451" s="198"/>
    </row>
    <row r="452" spans="1:10" x14ac:dyDescent="0.2">
      <c r="A452" s="198"/>
      <c r="B452" s="198"/>
      <c r="C452" s="198"/>
      <c r="D452" s="198"/>
      <c r="E452" s="198"/>
      <c r="F452" s="198"/>
      <c r="G452" s="198"/>
      <c r="H452" s="198"/>
      <c r="I452" s="198"/>
      <c r="J452" s="198"/>
    </row>
    <row r="453" spans="1:10" x14ac:dyDescent="0.2">
      <c r="A453" s="198"/>
      <c r="B453" s="198"/>
      <c r="C453" s="198"/>
      <c r="D453" s="198"/>
      <c r="E453" s="198"/>
      <c r="F453" s="198"/>
      <c r="G453" s="198"/>
      <c r="H453" s="198"/>
      <c r="I453" s="198"/>
      <c r="J453" s="198"/>
    </row>
    <row r="454" spans="1:10" x14ac:dyDescent="0.2">
      <c r="A454" s="198"/>
      <c r="B454" s="198"/>
      <c r="C454" s="198"/>
      <c r="D454" s="198"/>
      <c r="E454" s="198"/>
      <c r="F454" s="198"/>
      <c r="G454" s="198"/>
      <c r="H454" s="198"/>
      <c r="I454" s="198"/>
      <c r="J454" s="198"/>
    </row>
    <row r="455" spans="1:10" x14ac:dyDescent="0.2">
      <c r="A455" s="198"/>
      <c r="B455" s="198"/>
      <c r="C455" s="198"/>
      <c r="D455" s="198"/>
      <c r="E455" s="198"/>
      <c r="F455" s="198"/>
      <c r="G455" s="198"/>
      <c r="H455" s="198"/>
      <c r="I455" s="198"/>
      <c r="J455" s="198"/>
    </row>
    <row r="456" spans="1:10" x14ac:dyDescent="0.2">
      <c r="A456" s="198"/>
      <c r="B456" s="198"/>
      <c r="C456" s="198"/>
      <c r="D456" s="198"/>
      <c r="E456" s="198"/>
      <c r="F456" s="198"/>
      <c r="G456" s="198"/>
      <c r="H456" s="198"/>
      <c r="I456" s="198"/>
      <c r="J456" s="198"/>
    </row>
    <row r="457" spans="1:10" x14ac:dyDescent="0.2">
      <c r="A457" s="198"/>
      <c r="B457" s="198"/>
      <c r="C457" s="198"/>
      <c r="D457" s="198"/>
      <c r="E457" s="198"/>
      <c r="F457" s="198"/>
      <c r="G457" s="198"/>
      <c r="H457" s="198"/>
      <c r="I457" s="198"/>
      <c r="J457" s="198"/>
    </row>
    <row r="458" spans="1:10" x14ac:dyDescent="0.2">
      <c r="A458" s="198"/>
      <c r="B458" s="198"/>
      <c r="C458" s="198"/>
      <c r="D458" s="198"/>
      <c r="E458" s="198"/>
      <c r="F458" s="198"/>
      <c r="G458" s="198"/>
      <c r="H458" s="198"/>
      <c r="I458" s="198"/>
      <c r="J458" s="198"/>
    </row>
    <row r="459" spans="1:10" x14ac:dyDescent="0.2">
      <c r="A459" s="198"/>
      <c r="B459" s="198"/>
      <c r="C459" s="198"/>
      <c r="D459" s="198"/>
      <c r="E459" s="198"/>
      <c r="F459" s="198"/>
      <c r="G459" s="198"/>
      <c r="H459" s="198"/>
      <c r="I459" s="198"/>
      <c r="J459" s="198"/>
    </row>
    <row r="460" spans="1:10" x14ac:dyDescent="0.2">
      <c r="A460" s="198"/>
      <c r="B460" s="198"/>
      <c r="C460" s="198"/>
      <c r="D460" s="198"/>
      <c r="E460" s="198"/>
      <c r="F460" s="198"/>
      <c r="G460" s="198"/>
      <c r="H460" s="198"/>
      <c r="I460" s="198"/>
      <c r="J460" s="198"/>
    </row>
    <row r="461" spans="1:10" x14ac:dyDescent="0.2">
      <c r="A461" s="198"/>
      <c r="B461" s="198"/>
      <c r="C461" s="198"/>
      <c r="D461" s="198"/>
      <c r="E461" s="198"/>
      <c r="F461" s="198"/>
      <c r="G461" s="198"/>
      <c r="H461" s="198"/>
      <c r="I461" s="198"/>
      <c r="J461" s="198"/>
    </row>
    <row r="462" spans="1:10" x14ac:dyDescent="0.2">
      <c r="A462" s="198"/>
      <c r="B462" s="198"/>
      <c r="C462" s="198"/>
      <c r="D462" s="198"/>
      <c r="E462" s="198"/>
      <c r="F462" s="198"/>
      <c r="G462" s="198"/>
      <c r="H462" s="198"/>
      <c r="I462" s="198"/>
      <c r="J462" s="198"/>
    </row>
    <row r="463" spans="1:10" x14ac:dyDescent="0.2">
      <c r="A463" s="198"/>
      <c r="B463" s="198"/>
      <c r="C463" s="198"/>
      <c r="D463" s="198"/>
      <c r="E463" s="198"/>
      <c r="F463" s="198"/>
      <c r="G463" s="198"/>
      <c r="H463" s="198"/>
      <c r="I463" s="198"/>
      <c r="J463" s="198"/>
    </row>
    <row r="464" spans="1:10" x14ac:dyDescent="0.2">
      <c r="A464" s="198"/>
      <c r="B464" s="198"/>
      <c r="C464" s="198"/>
      <c r="D464" s="198"/>
      <c r="E464" s="198"/>
      <c r="F464" s="198"/>
      <c r="G464" s="198"/>
      <c r="H464" s="198"/>
      <c r="I464" s="198"/>
      <c r="J464" s="198"/>
    </row>
    <row r="465" spans="1:10" x14ac:dyDescent="0.2">
      <c r="A465" s="198"/>
      <c r="B465" s="198"/>
      <c r="C465" s="198"/>
      <c r="D465" s="198"/>
      <c r="E465" s="198"/>
      <c r="F465" s="198"/>
      <c r="G465" s="198"/>
      <c r="H465" s="198"/>
      <c r="I465" s="198"/>
      <c r="J465" s="198"/>
    </row>
    <row r="466" spans="1:10" x14ac:dyDescent="0.2">
      <c r="A466" s="198"/>
      <c r="B466" s="198"/>
      <c r="C466" s="198"/>
      <c r="D466" s="198"/>
      <c r="E466" s="198"/>
      <c r="F466" s="198"/>
      <c r="G466" s="198"/>
      <c r="H466" s="198"/>
      <c r="I466" s="198"/>
      <c r="J466" s="198"/>
    </row>
    <row r="467" spans="1:10" x14ac:dyDescent="0.2">
      <c r="A467" s="197" t="s">
        <v>9</v>
      </c>
      <c r="B467" s="198"/>
      <c r="C467" s="198"/>
      <c r="D467" s="198"/>
      <c r="E467" s="198"/>
      <c r="F467" s="198"/>
      <c r="G467" s="198"/>
      <c r="H467" s="198"/>
      <c r="I467" s="198"/>
      <c r="J467" s="198"/>
    </row>
    <row r="468" spans="1:10" x14ac:dyDescent="0.2">
      <c r="A468" s="198"/>
      <c r="B468" s="198"/>
      <c r="C468" s="198"/>
      <c r="D468" s="198"/>
      <c r="E468" s="198"/>
      <c r="F468" s="198"/>
      <c r="G468" s="198"/>
      <c r="H468" s="198"/>
      <c r="I468" s="198"/>
      <c r="J468" s="198"/>
    </row>
    <row r="469" spans="1:10" x14ac:dyDescent="0.2">
      <c r="A469" s="198"/>
      <c r="B469" s="198"/>
      <c r="C469" s="198"/>
      <c r="D469" s="198"/>
      <c r="E469" s="198"/>
      <c r="F469" s="198"/>
      <c r="G469" s="198"/>
      <c r="H469" s="198"/>
      <c r="I469" s="198"/>
      <c r="J469" s="198"/>
    </row>
    <row r="470" spans="1:10" x14ac:dyDescent="0.2">
      <c r="A470" s="198"/>
      <c r="B470" s="198"/>
      <c r="C470" s="198"/>
      <c r="D470" s="198"/>
      <c r="E470" s="198"/>
      <c r="F470" s="198"/>
      <c r="G470" s="198"/>
      <c r="H470" s="198"/>
      <c r="I470" s="198"/>
      <c r="J470" s="198"/>
    </row>
    <row r="471" spans="1:10" x14ac:dyDescent="0.2">
      <c r="A471" s="198"/>
      <c r="B471" s="198"/>
      <c r="C471" s="198"/>
      <c r="D471" s="198"/>
      <c r="E471" s="198"/>
      <c r="F471" s="198"/>
      <c r="G471" s="198"/>
      <c r="H471" s="198"/>
      <c r="I471" s="198"/>
      <c r="J471" s="198"/>
    </row>
    <row r="472" spans="1:10" x14ac:dyDescent="0.2">
      <c r="A472" s="198"/>
      <c r="B472" s="198"/>
      <c r="C472" s="198"/>
      <c r="D472" s="198"/>
      <c r="E472" s="198"/>
      <c r="F472" s="198"/>
      <c r="G472" s="198"/>
      <c r="H472" s="198"/>
      <c r="I472" s="198"/>
      <c r="J472" s="198"/>
    </row>
    <row r="473" spans="1:10" x14ac:dyDescent="0.2">
      <c r="A473" s="198"/>
      <c r="B473" s="198"/>
      <c r="C473" s="198"/>
      <c r="D473" s="198"/>
      <c r="E473" s="198"/>
      <c r="F473" s="198"/>
      <c r="G473" s="198"/>
      <c r="H473" s="198"/>
      <c r="I473" s="198"/>
      <c r="J473" s="198"/>
    </row>
    <row r="474" spans="1:10" x14ac:dyDescent="0.2">
      <c r="A474" s="198"/>
      <c r="B474" s="198"/>
      <c r="C474" s="198"/>
      <c r="D474" s="198"/>
      <c r="E474" s="198"/>
      <c r="F474" s="198"/>
      <c r="G474" s="198"/>
      <c r="H474" s="198"/>
      <c r="I474" s="198"/>
      <c r="J474" s="198"/>
    </row>
    <row r="475" spans="1:10" x14ac:dyDescent="0.2">
      <c r="A475" s="198"/>
      <c r="B475" s="198"/>
      <c r="C475" s="198"/>
      <c r="D475" s="198"/>
      <c r="E475" s="198"/>
      <c r="F475" s="198"/>
      <c r="G475" s="198"/>
      <c r="H475" s="198"/>
      <c r="I475" s="198"/>
      <c r="J475" s="198"/>
    </row>
    <row r="476" spans="1:10" x14ac:dyDescent="0.2">
      <c r="A476" s="198"/>
      <c r="B476" s="198"/>
      <c r="C476" s="198"/>
      <c r="D476" s="198"/>
      <c r="E476" s="198"/>
      <c r="F476" s="198"/>
      <c r="G476" s="198"/>
      <c r="H476" s="198"/>
      <c r="I476" s="198"/>
      <c r="J476" s="198"/>
    </row>
    <row r="477" spans="1:10" x14ac:dyDescent="0.2">
      <c r="A477" s="198"/>
      <c r="B477" s="198"/>
      <c r="C477" s="198"/>
      <c r="D477" s="198"/>
      <c r="E477" s="198"/>
      <c r="F477" s="198"/>
      <c r="G477" s="198"/>
      <c r="H477" s="198"/>
      <c r="I477" s="198"/>
      <c r="J477" s="198"/>
    </row>
    <row r="478" spans="1:10" x14ac:dyDescent="0.2">
      <c r="A478" s="198"/>
      <c r="B478" s="198"/>
      <c r="C478" s="198"/>
      <c r="D478" s="198"/>
      <c r="E478" s="198"/>
      <c r="F478" s="198"/>
      <c r="G478" s="198"/>
      <c r="H478" s="198"/>
      <c r="I478" s="198"/>
      <c r="J478" s="198"/>
    </row>
    <row r="479" spans="1:10" x14ac:dyDescent="0.2">
      <c r="A479" s="198"/>
      <c r="B479" s="198"/>
      <c r="C479" s="198"/>
      <c r="D479" s="198"/>
      <c r="E479" s="198"/>
      <c r="F479" s="198"/>
      <c r="G479" s="198"/>
      <c r="H479" s="198"/>
      <c r="I479" s="198"/>
      <c r="J479" s="198"/>
    </row>
    <row r="480" spans="1:10" x14ac:dyDescent="0.2">
      <c r="A480" s="198"/>
      <c r="B480" s="198"/>
      <c r="C480" s="198"/>
      <c r="D480" s="198"/>
      <c r="E480" s="198"/>
      <c r="F480" s="198"/>
      <c r="G480" s="198"/>
      <c r="H480" s="198"/>
      <c r="I480" s="198"/>
      <c r="J480" s="198"/>
    </row>
    <row r="481" spans="1:10" x14ac:dyDescent="0.2">
      <c r="A481" s="198"/>
      <c r="B481" s="198"/>
      <c r="C481" s="198"/>
      <c r="D481" s="198"/>
      <c r="E481" s="198"/>
      <c r="F481" s="198"/>
      <c r="G481" s="198"/>
      <c r="H481" s="198"/>
      <c r="I481" s="198"/>
      <c r="J481" s="198"/>
    </row>
    <row r="482" spans="1:10" x14ac:dyDescent="0.2">
      <c r="A482" s="198"/>
      <c r="B482" s="198"/>
      <c r="C482" s="198"/>
      <c r="D482" s="198"/>
      <c r="E482" s="198"/>
      <c r="F482" s="198"/>
      <c r="G482" s="198"/>
      <c r="H482" s="198"/>
      <c r="I482" s="198"/>
      <c r="J482" s="198"/>
    </row>
    <row r="483" spans="1:10" x14ac:dyDescent="0.2">
      <c r="A483" s="198"/>
      <c r="B483" s="198"/>
      <c r="C483" s="198"/>
      <c r="D483" s="198"/>
      <c r="E483" s="198"/>
      <c r="F483" s="198"/>
      <c r="G483" s="198"/>
      <c r="H483" s="198"/>
      <c r="I483" s="198"/>
      <c r="J483" s="198"/>
    </row>
    <row r="484" spans="1:10" x14ac:dyDescent="0.2">
      <c r="A484" s="198"/>
      <c r="B484" s="198"/>
      <c r="C484" s="198"/>
      <c r="D484" s="198"/>
      <c r="E484" s="198"/>
      <c r="F484" s="198"/>
      <c r="G484" s="198"/>
      <c r="H484" s="198"/>
      <c r="I484" s="198"/>
      <c r="J484" s="198"/>
    </row>
    <row r="485" spans="1:10" x14ac:dyDescent="0.2">
      <c r="A485" s="198"/>
      <c r="B485" s="198"/>
      <c r="C485" s="198"/>
      <c r="D485" s="198"/>
      <c r="E485" s="198"/>
      <c r="F485" s="198"/>
      <c r="G485" s="198"/>
      <c r="H485" s="198"/>
      <c r="I485" s="198"/>
      <c r="J485" s="198"/>
    </row>
    <row r="486" spans="1:10" x14ac:dyDescent="0.2">
      <c r="A486" s="198"/>
      <c r="B486" s="198"/>
      <c r="C486" s="198"/>
      <c r="D486" s="198"/>
      <c r="E486" s="198"/>
      <c r="F486" s="198"/>
      <c r="G486" s="198"/>
      <c r="H486" s="198"/>
      <c r="I486" s="198"/>
      <c r="J486" s="198"/>
    </row>
    <row r="487" spans="1:10" x14ac:dyDescent="0.2">
      <c r="A487" s="198"/>
      <c r="B487" s="198"/>
      <c r="C487" s="198"/>
      <c r="D487" s="198"/>
      <c r="E487" s="198"/>
      <c r="F487" s="198"/>
      <c r="G487" s="198"/>
      <c r="H487" s="198"/>
      <c r="I487" s="198"/>
      <c r="J487" s="198"/>
    </row>
    <row r="488" spans="1:10" x14ac:dyDescent="0.2">
      <c r="A488" s="198"/>
      <c r="B488" s="198"/>
      <c r="C488" s="198"/>
      <c r="D488" s="198"/>
      <c r="E488" s="198"/>
      <c r="F488" s="198"/>
      <c r="G488" s="198"/>
      <c r="H488" s="198"/>
      <c r="I488" s="198"/>
      <c r="J488" s="198"/>
    </row>
    <row r="489" spans="1:10" x14ac:dyDescent="0.2">
      <c r="A489" s="198"/>
      <c r="B489" s="198"/>
      <c r="C489" s="198"/>
      <c r="D489" s="198"/>
      <c r="E489" s="198"/>
      <c r="F489" s="198"/>
      <c r="G489" s="198"/>
      <c r="H489" s="198"/>
      <c r="I489" s="198"/>
      <c r="J489" s="198"/>
    </row>
    <row r="490" spans="1:10" x14ac:dyDescent="0.2">
      <c r="A490" s="198"/>
      <c r="B490" s="198"/>
      <c r="C490" s="198"/>
      <c r="D490" s="198"/>
      <c r="E490" s="198"/>
      <c r="F490" s="198"/>
      <c r="G490" s="198"/>
      <c r="H490" s="198"/>
      <c r="I490" s="198"/>
      <c r="J490" s="198"/>
    </row>
    <row r="491" spans="1:10" x14ac:dyDescent="0.2">
      <c r="A491" s="198"/>
      <c r="B491" s="198"/>
      <c r="C491" s="198"/>
      <c r="D491" s="198"/>
      <c r="E491" s="198"/>
      <c r="F491" s="198"/>
      <c r="G491" s="198"/>
      <c r="H491" s="198"/>
      <c r="I491" s="198"/>
      <c r="J491" s="198"/>
    </row>
    <row r="492" spans="1:10" x14ac:dyDescent="0.2">
      <c r="A492" s="198"/>
      <c r="B492" s="198"/>
      <c r="C492" s="198"/>
      <c r="D492" s="198"/>
      <c r="E492" s="198"/>
      <c r="F492" s="198"/>
      <c r="G492" s="198"/>
      <c r="H492" s="198"/>
      <c r="I492" s="198"/>
      <c r="J492" s="198"/>
    </row>
    <row r="493" spans="1:10" x14ac:dyDescent="0.2">
      <c r="A493" s="198"/>
      <c r="B493" s="198"/>
      <c r="C493" s="198"/>
      <c r="D493" s="198"/>
      <c r="E493" s="198"/>
      <c r="F493" s="198"/>
      <c r="G493" s="198"/>
      <c r="H493" s="198"/>
      <c r="I493" s="198"/>
      <c r="J493" s="198"/>
    </row>
    <row r="494" spans="1:10" x14ac:dyDescent="0.2">
      <c r="A494" s="198"/>
      <c r="B494" s="198"/>
      <c r="C494" s="198"/>
      <c r="D494" s="198"/>
      <c r="E494" s="198"/>
      <c r="F494" s="198"/>
      <c r="G494" s="198"/>
      <c r="H494" s="198"/>
      <c r="I494" s="198"/>
      <c r="J494" s="198"/>
    </row>
    <row r="495" spans="1:10" x14ac:dyDescent="0.2">
      <c r="A495" s="198"/>
      <c r="B495" s="198"/>
      <c r="C495" s="198"/>
      <c r="D495" s="198"/>
      <c r="E495" s="198"/>
      <c r="F495" s="198"/>
      <c r="G495" s="198"/>
      <c r="H495" s="198"/>
      <c r="I495" s="198"/>
      <c r="J495" s="198"/>
    </row>
    <row r="496" spans="1:10" x14ac:dyDescent="0.2">
      <c r="A496" s="198"/>
      <c r="B496" s="198"/>
      <c r="C496" s="198"/>
      <c r="D496" s="198"/>
      <c r="E496" s="198"/>
      <c r="F496" s="198"/>
      <c r="G496" s="198"/>
      <c r="H496" s="198"/>
      <c r="I496" s="198"/>
      <c r="J496" s="198"/>
    </row>
    <row r="497" spans="1:10" x14ac:dyDescent="0.2">
      <c r="A497" s="198"/>
      <c r="B497" s="198"/>
      <c r="C497" s="198"/>
      <c r="D497" s="198"/>
      <c r="E497" s="198"/>
      <c r="F497" s="198"/>
      <c r="G497" s="198"/>
      <c r="H497" s="198"/>
      <c r="I497" s="198"/>
      <c r="J497" s="198"/>
    </row>
    <row r="498" spans="1:10" x14ac:dyDescent="0.2">
      <c r="A498" s="198"/>
      <c r="B498" s="198"/>
      <c r="C498" s="198"/>
      <c r="D498" s="198"/>
      <c r="E498" s="198"/>
      <c r="F498" s="198"/>
      <c r="G498" s="198"/>
      <c r="H498" s="198"/>
      <c r="I498" s="198"/>
      <c r="J498" s="198"/>
    </row>
    <row r="499" spans="1:10" x14ac:dyDescent="0.2">
      <c r="A499" s="198"/>
      <c r="B499" s="198"/>
      <c r="C499" s="198"/>
      <c r="D499" s="198"/>
      <c r="E499" s="198"/>
      <c r="F499" s="198"/>
      <c r="G499" s="198"/>
      <c r="H499" s="198"/>
      <c r="I499" s="198"/>
      <c r="J499" s="198"/>
    </row>
    <row r="500" spans="1:10" x14ac:dyDescent="0.2">
      <c r="A500" s="198"/>
      <c r="B500" s="198"/>
      <c r="C500" s="198"/>
      <c r="D500" s="198"/>
      <c r="E500" s="198"/>
      <c r="F500" s="198"/>
      <c r="G500" s="198"/>
      <c r="H500" s="198"/>
      <c r="I500" s="198"/>
      <c r="J500" s="198"/>
    </row>
    <row r="501" spans="1:10" x14ac:dyDescent="0.2">
      <c r="A501" s="198"/>
      <c r="B501" s="198"/>
      <c r="C501" s="198"/>
      <c r="D501" s="198"/>
      <c r="E501" s="198"/>
      <c r="F501" s="198"/>
      <c r="G501" s="198"/>
      <c r="H501" s="198"/>
      <c r="I501" s="198"/>
      <c r="J501" s="198"/>
    </row>
    <row r="502" spans="1:10" x14ac:dyDescent="0.2">
      <c r="A502" s="198"/>
      <c r="B502" s="198"/>
      <c r="C502" s="198"/>
      <c r="D502" s="198"/>
      <c r="E502" s="198"/>
      <c r="F502" s="198"/>
      <c r="G502" s="198"/>
      <c r="H502" s="198"/>
      <c r="I502" s="198"/>
      <c r="J502" s="198"/>
    </row>
    <row r="503" spans="1:10" x14ac:dyDescent="0.2">
      <c r="A503" s="198"/>
      <c r="B503" s="198"/>
      <c r="C503" s="198"/>
      <c r="D503" s="198"/>
      <c r="E503" s="198"/>
      <c r="F503" s="198"/>
      <c r="G503" s="198"/>
      <c r="H503" s="198"/>
      <c r="I503" s="198"/>
      <c r="J503" s="198"/>
    </row>
    <row r="504" spans="1:10" x14ac:dyDescent="0.2">
      <c r="A504" s="198"/>
      <c r="B504" s="198"/>
      <c r="C504" s="198"/>
      <c r="D504" s="198"/>
      <c r="E504" s="198"/>
      <c r="F504" s="198"/>
      <c r="G504" s="198"/>
      <c r="H504" s="198"/>
      <c r="I504" s="198"/>
      <c r="J504" s="198"/>
    </row>
    <row r="505" spans="1:10" x14ac:dyDescent="0.2">
      <c r="A505" s="198"/>
      <c r="B505" s="198"/>
      <c r="C505" s="198"/>
      <c r="D505" s="198"/>
      <c r="E505" s="198"/>
      <c r="F505" s="198"/>
      <c r="G505" s="198"/>
      <c r="H505" s="198"/>
      <c r="I505" s="198"/>
      <c r="J505" s="198"/>
    </row>
    <row r="506" spans="1:10" x14ac:dyDescent="0.2">
      <c r="A506" s="198"/>
      <c r="B506" s="198"/>
      <c r="C506" s="198"/>
      <c r="D506" s="198"/>
      <c r="E506" s="198"/>
      <c r="F506" s="198"/>
      <c r="G506" s="198"/>
      <c r="H506" s="198"/>
      <c r="I506" s="198"/>
      <c r="J506" s="198"/>
    </row>
    <row r="507" spans="1:10" x14ac:dyDescent="0.2">
      <c r="A507" s="198"/>
      <c r="B507" s="198"/>
      <c r="C507" s="198"/>
      <c r="D507" s="198"/>
      <c r="E507" s="198"/>
      <c r="F507" s="198"/>
      <c r="G507" s="198"/>
      <c r="H507" s="198"/>
      <c r="I507" s="198"/>
      <c r="J507" s="198"/>
    </row>
    <row r="508" spans="1:10" x14ac:dyDescent="0.2">
      <c r="A508" s="198"/>
      <c r="B508" s="198"/>
      <c r="C508" s="198"/>
      <c r="D508" s="198"/>
      <c r="E508" s="198"/>
      <c r="F508" s="198"/>
      <c r="G508" s="198"/>
      <c r="H508" s="198"/>
      <c r="I508" s="198"/>
      <c r="J508" s="198"/>
    </row>
    <row r="509" spans="1:10" x14ac:dyDescent="0.2">
      <c r="A509" s="198"/>
      <c r="B509" s="198"/>
      <c r="C509" s="198"/>
      <c r="D509" s="198"/>
      <c r="E509" s="198"/>
      <c r="F509" s="198"/>
      <c r="G509" s="198"/>
      <c r="H509" s="198"/>
      <c r="I509" s="198"/>
      <c r="J509" s="198"/>
    </row>
    <row r="510" spans="1:10" x14ac:dyDescent="0.2">
      <c r="A510" s="198"/>
      <c r="B510" s="198"/>
      <c r="C510" s="198"/>
      <c r="D510" s="198"/>
      <c r="E510" s="198"/>
      <c r="F510" s="198"/>
      <c r="G510" s="198"/>
      <c r="H510" s="198"/>
      <c r="I510" s="198"/>
      <c r="J510" s="198"/>
    </row>
    <row r="511" spans="1:10" x14ac:dyDescent="0.2">
      <c r="A511" s="198"/>
      <c r="B511" s="198"/>
      <c r="C511" s="198"/>
      <c r="D511" s="198"/>
      <c r="E511" s="198"/>
      <c r="F511" s="198"/>
      <c r="G511" s="198"/>
      <c r="H511" s="198"/>
      <c r="I511" s="198"/>
      <c r="J511" s="198"/>
    </row>
    <row r="512" spans="1:10" x14ac:dyDescent="0.2">
      <c r="A512" s="198"/>
      <c r="B512" s="198"/>
      <c r="C512" s="198"/>
      <c r="D512" s="198"/>
      <c r="E512" s="198"/>
      <c r="F512" s="198"/>
      <c r="G512" s="198"/>
      <c r="H512" s="198"/>
      <c r="I512" s="198"/>
      <c r="J512" s="198"/>
    </row>
    <row r="513" spans="1:10" x14ac:dyDescent="0.2">
      <c r="A513" s="198"/>
      <c r="B513" s="198"/>
      <c r="C513" s="198"/>
      <c r="D513" s="198"/>
      <c r="E513" s="198"/>
      <c r="F513" s="198"/>
      <c r="G513" s="198"/>
      <c r="H513" s="198"/>
      <c r="I513" s="198"/>
      <c r="J513" s="198"/>
    </row>
    <row r="514" spans="1:10" x14ac:dyDescent="0.2">
      <c r="A514" s="198"/>
      <c r="B514" s="198"/>
      <c r="C514" s="198"/>
      <c r="D514" s="198"/>
      <c r="E514" s="198"/>
      <c r="F514" s="198"/>
      <c r="G514" s="198"/>
      <c r="H514" s="198"/>
      <c r="I514" s="198"/>
      <c r="J514" s="198"/>
    </row>
    <row r="515" spans="1:10" x14ac:dyDescent="0.2">
      <c r="A515" s="198"/>
      <c r="B515" s="198"/>
      <c r="C515" s="198"/>
      <c r="D515" s="198"/>
      <c r="E515" s="198"/>
      <c r="F515" s="198"/>
      <c r="G515" s="198"/>
      <c r="H515" s="198"/>
      <c r="I515" s="198"/>
      <c r="J515" s="198"/>
    </row>
    <row r="516" spans="1:10" ht="4.9000000000000004" customHeight="1" x14ac:dyDescent="0.2">
      <c r="A516" s="198"/>
      <c r="B516" s="198"/>
      <c r="C516" s="198"/>
      <c r="D516" s="198"/>
      <c r="E516" s="198"/>
      <c r="F516" s="198"/>
      <c r="G516" s="198"/>
      <c r="H516" s="198"/>
      <c r="I516" s="198"/>
      <c r="J516" s="198"/>
    </row>
    <row r="517" spans="1:10" hidden="1" x14ac:dyDescent="0.2">
      <c r="A517" s="198"/>
      <c r="B517" s="198"/>
      <c r="C517" s="198"/>
      <c r="D517" s="198"/>
      <c r="E517" s="198"/>
      <c r="F517" s="198"/>
      <c r="G517" s="198"/>
      <c r="H517" s="198"/>
      <c r="I517" s="198"/>
      <c r="J517" s="198"/>
    </row>
    <row r="518" spans="1:10" hidden="1" x14ac:dyDescent="0.2">
      <c r="A518" s="198"/>
      <c r="B518" s="198"/>
      <c r="C518" s="198"/>
      <c r="D518" s="198"/>
      <c r="E518" s="198"/>
      <c r="F518" s="198"/>
      <c r="G518" s="198"/>
      <c r="H518" s="198"/>
      <c r="I518" s="198"/>
      <c r="J518" s="198"/>
    </row>
    <row r="519" spans="1:10" hidden="1" x14ac:dyDescent="0.2">
      <c r="A519" s="198"/>
      <c r="B519" s="198"/>
      <c r="C519" s="198"/>
      <c r="D519" s="198"/>
      <c r="E519" s="198"/>
      <c r="F519" s="198"/>
      <c r="G519" s="198"/>
      <c r="H519" s="198"/>
      <c r="I519" s="198"/>
      <c r="J519" s="198"/>
    </row>
    <row r="520" spans="1:10" hidden="1" x14ac:dyDescent="0.2">
      <c r="A520" s="198"/>
      <c r="B520" s="198"/>
      <c r="C520" s="198"/>
      <c r="D520" s="198"/>
      <c r="E520" s="198"/>
      <c r="F520" s="198"/>
      <c r="G520" s="198"/>
      <c r="H520" s="198"/>
      <c r="I520" s="198"/>
      <c r="J520" s="198"/>
    </row>
    <row r="521" spans="1:10" hidden="1" x14ac:dyDescent="0.2">
      <c r="A521" s="198"/>
      <c r="B521" s="198"/>
      <c r="C521" s="198"/>
      <c r="D521" s="198"/>
      <c r="E521" s="198"/>
      <c r="F521" s="198"/>
      <c r="G521" s="198"/>
      <c r="H521" s="198"/>
      <c r="I521" s="198"/>
      <c r="J521" s="198"/>
    </row>
    <row r="522" spans="1:10" hidden="1" x14ac:dyDescent="0.2">
      <c r="A522" s="198"/>
      <c r="B522" s="198"/>
      <c r="C522" s="198"/>
      <c r="D522" s="198"/>
      <c r="E522" s="198"/>
      <c r="F522" s="198"/>
      <c r="G522" s="198"/>
      <c r="H522" s="198"/>
      <c r="I522" s="198"/>
      <c r="J522" s="198"/>
    </row>
    <row r="523" spans="1:10" hidden="1" x14ac:dyDescent="0.2">
      <c r="A523" s="198"/>
      <c r="B523" s="198"/>
      <c r="C523" s="198"/>
      <c r="D523" s="198"/>
      <c r="E523" s="198"/>
      <c r="F523" s="198"/>
      <c r="G523" s="198"/>
      <c r="H523" s="198"/>
      <c r="I523" s="198"/>
      <c r="J523" s="198"/>
    </row>
    <row r="524" spans="1:10" x14ac:dyDescent="0.2">
      <c r="A524" s="197" t="s">
        <v>10</v>
      </c>
      <c r="B524" s="198"/>
      <c r="C524" s="198"/>
      <c r="D524" s="198"/>
      <c r="E524" s="198"/>
      <c r="F524" s="198"/>
      <c r="G524" s="198"/>
      <c r="H524" s="198"/>
      <c r="I524" s="198"/>
      <c r="J524" s="198"/>
    </row>
    <row r="525" spans="1:10" x14ac:dyDescent="0.2">
      <c r="A525" s="198"/>
      <c r="B525" s="198"/>
      <c r="C525" s="198"/>
      <c r="D525" s="198"/>
      <c r="E525" s="198"/>
      <c r="F525" s="198"/>
      <c r="G525" s="198"/>
      <c r="H525" s="198"/>
      <c r="I525" s="198"/>
      <c r="J525" s="198"/>
    </row>
    <row r="526" spans="1:10" x14ac:dyDescent="0.2">
      <c r="A526" s="198"/>
      <c r="B526" s="198"/>
      <c r="C526" s="198"/>
      <c r="D526" s="198"/>
      <c r="E526" s="198"/>
      <c r="F526" s="198"/>
      <c r="G526" s="198"/>
      <c r="H526" s="198"/>
      <c r="I526" s="198"/>
      <c r="J526" s="198"/>
    </row>
    <row r="527" spans="1:10" x14ac:dyDescent="0.2">
      <c r="A527" s="198"/>
      <c r="B527" s="198"/>
      <c r="C527" s="198"/>
      <c r="D527" s="198"/>
      <c r="E527" s="198"/>
      <c r="F527" s="198"/>
      <c r="G527" s="198"/>
      <c r="H527" s="198"/>
      <c r="I527" s="198"/>
      <c r="J527" s="198"/>
    </row>
    <row r="528" spans="1:10" x14ac:dyDescent="0.2">
      <c r="A528" s="198"/>
      <c r="B528" s="198"/>
      <c r="C528" s="198"/>
      <c r="D528" s="198"/>
      <c r="E528" s="198"/>
      <c r="F528" s="198"/>
      <c r="G528" s="198"/>
      <c r="H528" s="198"/>
      <c r="I528" s="198"/>
      <c r="J528" s="198"/>
    </row>
    <row r="529" spans="1:10" x14ac:dyDescent="0.2">
      <c r="A529" s="198"/>
      <c r="B529" s="198"/>
      <c r="C529" s="198"/>
      <c r="D529" s="198"/>
      <c r="E529" s="198"/>
      <c r="F529" s="198"/>
      <c r="G529" s="198"/>
      <c r="H529" s="198"/>
      <c r="I529" s="198"/>
      <c r="J529" s="198"/>
    </row>
    <row r="530" spans="1:10" x14ac:dyDescent="0.2">
      <c r="A530" s="198"/>
      <c r="B530" s="198"/>
      <c r="C530" s="198"/>
      <c r="D530" s="198"/>
      <c r="E530" s="198"/>
      <c r="F530" s="198"/>
      <c r="G530" s="198"/>
      <c r="H530" s="198"/>
      <c r="I530" s="198"/>
      <c r="J530" s="198"/>
    </row>
    <row r="531" spans="1:10" x14ac:dyDescent="0.2">
      <c r="A531" s="198"/>
      <c r="B531" s="198"/>
      <c r="C531" s="198"/>
      <c r="D531" s="198"/>
      <c r="E531" s="198"/>
      <c r="F531" s="198"/>
      <c r="G531" s="198"/>
      <c r="H531" s="198"/>
      <c r="I531" s="198"/>
      <c r="J531" s="198"/>
    </row>
    <row r="532" spans="1:10" x14ac:dyDescent="0.2">
      <c r="A532" s="198"/>
      <c r="B532" s="198"/>
      <c r="C532" s="198"/>
      <c r="D532" s="198"/>
      <c r="E532" s="198"/>
      <c r="F532" s="198"/>
      <c r="G532" s="198"/>
      <c r="H532" s="198"/>
      <c r="I532" s="198"/>
      <c r="J532" s="198"/>
    </row>
    <row r="533" spans="1:10" x14ac:dyDescent="0.2">
      <c r="A533" s="198"/>
      <c r="B533" s="198"/>
      <c r="C533" s="198"/>
      <c r="D533" s="198"/>
      <c r="E533" s="198"/>
      <c r="F533" s="198"/>
      <c r="G533" s="198"/>
      <c r="H533" s="198"/>
      <c r="I533" s="198"/>
      <c r="J533" s="198"/>
    </row>
    <row r="534" spans="1:10" x14ac:dyDescent="0.2">
      <c r="A534" s="198"/>
      <c r="B534" s="198"/>
      <c r="C534" s="198"/>
      <c r="D534" s="198"/>
      <c r="E534" s="198"/>
      <c r="F534" s="198"/>
      <c r="G534" s="198"/>
      <c r="H534" s="198"/>
      <c r="I534" s="198"/>
      <c r="J534" s="198"/>
    </row>
    <row r="535" spans="1:10" x14ac:dyDescent="0.2">
      <c r="A535" s="198"/>
      <c r="B535" s="198"/>
      <c r="C535" s="198"/>
      <c r="D535" s="198"/>
      <c r="E535" s="198"/>
      <c r="F535" s="198"/>
      <c r="G535" s="198"/>
      <c r="H535" s="198"/>
      <c r="I535" s="198"/>
      <c r="J535" s="198"/>
    </row>
    <row r="536" spans="1:10" x14ac:dyDescent="0.2">
      <c r="A536" s="198"/>
      <c r="B536" s="198"/>
      <c r="C536" s="198"/>
      <c r="D536" s="198"/>
      <c r="E536" s="198"/>
      <c r="F536" s="198"/>
      <c r="G536" s="198"/>
      <c r="H536" s="198"/>
      <c r="I536" s="198"/>
      <c r="J536" s="198"/>
    </row>
    <row r="537" spans="1:10" x14ac:dyDescent="0.2">
      <c r="A537" s="198"/>
      <c r="B537" s="198"/>
      <c r="C537" s="198"/>
      <c r="D537" s="198"/>
      <c r="E537" s="198"/>
      <c r="F537" s="198"/>
      <c r="G537" s="198"/>
      <c r="H537" s="198"/>
      <c r="I537" s="198"/>
      <c r="J537" s="198"/>
    </row>
    <row r="538" spans="1:10" x14ac:dyDescent="0.2">
      <c r="A538" s="198"/>
      <c r="B538" s="198"/>
      <c r="C538" s="198"/>
      <c r="D538" s="198"/>
      <c r="E538" s="198"/>
      <c r="F538" s="198"/>
      <c r="G538" s="198"/>
      <c r="H538" s="198"/>
      <c r="I538" s="198"/>
      <c r="J538" s="198"/>
    </row>
    <row r="539" spans="1:10" x14ac:dyDescent="0.2">
      <c r="A539" s="198"/>
      <c r="B539" s="198"/>
      <c r="C539" s="198"/>
      <c r="D539" s="198"/>
      <c r="E539" s="198"/>
      <c r="F539" s="198"/>
      <c r="G539" s="198"/>
      <c r="H539" s="198"/>
      <c r="I539" s="198"/>
      <c r="J539" s="198"/>
    </row>
    <row r="540" spans="1:10" x14ac:dyDescent="0.2">
      <c r="A540" s="198"/>
      <c r="B540" s="198"/>
      <c r="C540" s="198"/>
      <c r="D540" s="198"/>
      <c r="E540" s="198"/>
      <c r="F540" s="198"/>
      <c r="G540" s="198"/>
      <c r="H540" s="198"/>
      <c r="I540" s="198"/>
      <c r="J540" s="198"/>
    </row>
    <row r="541" spans="1:10" x14ac:dyDescent="0.2">
      <c r="A541" s="198"/>
      <c r="B541" s="198"/>
      <c r="C541" s="198"/>
      <c r="D541" s="198"/>
      <c r="E541" s="198"/>
      <c r="F541" s="198"/>
      <c r="G541" s="198"/>
      <c r="H541" s="198"/>
      <c r="I541" s="198"/>
      <c r="J541" s="198"/>
    </row>
    <row r="542" spans="1:10" x14ac:dyDescent="0.2">
      <c r="A542" s="198"/>
      <c r="B542" s="198"/>
      <c r="C542" s="198"/>
      <c r="D542" s="198"/>
      <c r="E542" s="198"/>
      <c r="F542" s="198"/>
      <c r="G542" s="198"/>
      <c r="H542" s="198"/>
      <c r="I542" s="198"/>
      <c r="J542" s="198"/>
    </row>
    <row r="543" spans="1:10" x14ac:dyDescent="0.2">
      <c r="A543" s="198"/>
      <c r="B543" s="198"/>
      <c r="C543" s="198"/>
      <c r="D543" s="198"/>
      <c r="E543" s="198"/>
      <c r="F543" s="198"/>
      <c r="G543" s="198"/>
      <c r="H543" s="198"/>
      <c r="I543" s="198"/>
      <c r="J543" s="198"/>
    </row>
    <row r="544" spans="1:10" x14ac:dyDescent="0.2">
      <c r="A544" s="198"/>
      <c r="B544" s="198"/>
      <c r="C544" s="198"/>
      <c r="D544" s="198"/>
      <c r="E544" s="198"/>
      <c r="F544" s="198"/>
      <c r="G544" s="198"/>
      <c r="H544" s="198"/>
      <c r="I544" s="198"/>
      <c r="J544" s="198"/>
    </row>
    <row r="545" spans="1:10" x14ac:dyDescent="0.2">
      <c r="A545" s="198"/>
      <c r="B545" s="198"/>
      <c r="C545" s="198"/>
      <c r="D545" s="198"/>
      <c r="E545" s="198"/>
      <c r="F545" s="198"/>
      <c r="G545" s="198"/>
      <c r="H545" s="198"/>
      <c r="I545" s="198"/>
      <c r="J545" s="198"/>
    </row>
    <row r="546" spans="1:10" x14ac:dyDescent="0.2">
      <c r="A546" s="198"/>
      <c r="B546" s="198"/>
      <c r="C546" s="198"/>
      <c r="D546" s="198"/>
      <c r="E546" s="198"/>
      <c r="F546" s="198"/>
      <c r="G546" s="198"/>
      <c r="H546" s="198"/>
      <c r="I546" s="198"/>
      <c r="J546" s="198"/>
    </row>
    <row r="547" spans="1:10" x14ac:dyDescent="0.2">
      <c r="A547" s="198"/>
      <c r="B547" s="198"/>
      <c r="C547" s="198"/>
      <c r="D547" s="198"/>
      <c r="E547" s="198"/>
      <c r="F547" s="198"/>
      <c r="G547" s="198"/>
      <c r="H547" s="198"/>
      <c r="I547" s="198"/>
      <c r="J547" s="198"/>
    </row>
    <row r="548" spans="1:10" x14ac:dyDescent="0.2">
      <c r="A548" s="198"/>
      <c r="B548" s="198"/>
      <c r="C548" s="198"/>
      <c r="D548" s="198"/>
      <c r="E548" s="198"/>
      <c r="F548" s="198"/>
      <c r="G548" s="198"/>
      <c r="H548" s="198"/>
      <c r="I548" s="198"/>
      <c r="J548" s="198"/>
    </row>
    <row r="549" spans="1:10" x14ac:dyDescent="0.2">
      <c r="A549" s="198"/>
      <c r="B549" s="198"/>
      <c r="C549" s="198"/>
      <c r="D549" s="198"/>
      <c r="E549" s="198"/>
      <c r="F549" s="198"/>
      <c r="G549" s="198"/>
      <c r="H549" s="198"/>
      <c r="I549" s="198"/>
      <c r="J549" s="198"/>
    </row>
    <row r="550" spans="1:10" x14ac:dyDescent="0.2">
      <c r="A550" s="198"/>
      <c r="B550" s="198"/>
      <c r="C550" s="198"/>
      <c r="D550" s="198"/>
      <c r="E550" s="198"/>
      <c r="F550" s="198"/>
      <c r="G550" s="198"/>
      <c r="H550" s="198"/>
      <c r="I550" s="198"/>
      <c r="J550" s="198"/>
    </row>
    <row r="551" spans="1:10" x14ac:dyDescent="0.2">
      <c r="A551" s="198"/>
      <c r="B551" s="198"/>
      <c r="C551" s="198"/>
      <c r="D551" s="198"/>
      <c r="E551" s="198"/>
      <c r="F551" s="198"/>
      <c r="G551" s="198"/>
      <c r="H551" s="198"/>
      <c r="I551" s="198"/>
      <c r="J551" s="198"/>
    </row>
    <row r="552" spans="1:10" x14ac:dyDescent="0.2">
      <c r="A552" s="198"/>
      <c r="B552" s="198"/>
      <c r="C552" s="198"/>
      <c r="D552" s="198"/>
      <c r="E552" s="198"/>
      <c r="F552" s="198"/>
      <c r="G552" s="198"/>
      <c r="H552" s="198"/>
      <c r="I552" s="198"/>
      <c r="J552" s="198"/>
    </row>
    <row r="553" spans="1:10" x14ac:dyDescent="0.2">
      <c r="A553" s="198"/>
      <c r="B553" s="198"/>
      <c r="C553" s="198"/>
      <c r="D553" s="198"/>
      <c r="E553" s="198"/>
      <c r="F553" s="198"/>
      <c r="G553" s="198"/>
      <c r="H553" s="198"/>
      <c r="I553" s="198"/>
      <c r="J553" s="198"/>
    </row>
    <row r="554" spans="1:10" x14ac:dyDescent="0.2">
      <c r="A554" s="198"/>
      <c r="B554" s="198"/>
      <c r="C554" s="198"/>
      <c r="D554" s="198"/>
      <c r="E554" s="198"/>
      <c r="F554" s="198"/>
      <c r="G554" s="198"/>
      <c r="H554" s="198"/>
      <c r="I554" s="198"/>
      <c r="J554" s="198"/>
    </row>
    <row r="555" spans="1:10" x14ac:dyDescent="0.2">
      <c r="A555" s="198"/>
      <c r="B555" s="198"/>
      <c r="C555" s="198"/>
      <c r="D555" s="198"/>
      <c r="E555" s="198"/>
      <c r="F555" s="198"/>
      <c r="G555" s="198"/>
      <c r="H555" s="198"/>
      <c r="I555" s="198"/>
      <c r="J555" s="198"/>
    </row>
    <row r="556" spans="1:10" x14ac:dyDescent="0.2">
      <c r="A556" s="198"/>
      <c r="B556" s="198"/>
      <c r="C556" s="198"/>
      <c r="D556" s="198"/>
      <c r="E556" s="198"/>
      <c r="F556" s="198"/>
      <c r="G556" s="198"/>
      <c r="H556" s="198"/>
      <c r="I556" s="198"/>
      <c r="J556" s="198"/>
    </row>
    <row r="557" spans="1:10" x14ac:dyDescent="0.2">
      <c r="A557" s="198"/>
      <c r="B557" s="198"/>
      <c r="C557" s="198"/>
      <c r="D557" s="198"/>
      <c r="E557" s="198"/>
      <c r="F557" s="198"/>
      <c r="G557" s="198"/>
      <c r="H557" s="198"/>
      <c r="I557" s="198"/>
      <c r="J557" s="198"/>
    </row>
    <row r="558" spans="1:10" x14ac:dyDescent="0.2">
      <c r="A558" s="198"/>
      <c r="B558" s="198"/>
      <c r="C558" s="198"/>
      <c r="D558" s="198"/>
      <c r="E558" s="198"/>
      <c r="F558" s="198"/>
      <c r="G558" s="198"/>
      <c r="H558" s="198"/>
      <c r="I558" s="198"/>
      <c r="J558" s="198"/>
    </row>
    <row r="559" spans="1:10" x14ac:dyDescent="0.2">
      <c r="A559" s="198"/>
      <c r="B559" s="198"/>
      <c r="C559" s="198"/>
      <c r="D559" s="198"/>
      <c r="E559" s="198"/>
      <c r="F559" s="198"/>
      <c r="G559" s="198"/>
      <c r="H559" s="198"/>
      <c r="I559" s="198"/>
      <c r="J559" s="198"/>
    </row>
    <row r="560" spans="1:10" x14ac:dyDescent="0.2">
      <c r="A560" s="198"/>
      <c r="B560" s="198"/>
      <c r="C560" s="198"/>
      <c r="D560" s="198"/>
      <c r="E560" s="198"/>
      <c r="F560" s="198"/>
      <c r="G560" s="198"/>
      <c r="H560" s="198"/>
      <c r="I560" s="198"/>
      <c r="J560" s="198"/>
    </row>
    <row r="561" spans="1:10" x14ac:dyDescent="0.2">
      <c r="A561" s="198"/>
      <c r="B561" s="198"/>
      <c r="C561" s="198"/>
      <c r="D561" s="198"/>
      <c r="E561" s="198"/>
      <c r="F561" s="198"/>
      <c r="G561" s="198"/>
      <c r="H561" s="198"/>
      <c r="I561" s="198"/>
      <c r="J561" s="198"/>
    </row>
    <row r="562" spans="1:10" x14ac:dyDescent="0.2">
      <c r="A562" s="198"/>
      <c r="B562" s="198"/>
      <c r="C562" s="198"/>
      <c r="D562" s="198"/>
      <c r="E562" s="198"/>
      <c r="F562" s="198"/>
      <c r="G562" s="198"/>
      <c r="H562" s="198"/>
      <c r="I562" s="198"/>
      <c r="J562" s="198"/>
    </row>
    <row r="563" spans="1:10" x14ac:dyDescent="0.2">
      <c r="A563" s="198"/>
      <c r="B563" s="198"/>
      <c r="C563" s="198"/>
      <c r="D563" s="198"/>
      <c r="E563" s="198"/>
      <c r="F563" s="198"/>
      <c r="G563" s="198"/>
      <c r="H563" s="198"/>
      <c r="I563" s="198"/>
      <c r="J563" s="198"/>
    </row>
    <row r="564" spans="1:10" x14ac:dyDescent="0.2">
      <c r="A564" s="198"/>
      <c r="B564" s="198"/>
      <c r="C564" s="198"/>
      <c r="D564" s="198"/>
      <c r="E564" s="198"/>
      <c r="F564" s="198"/>
      <c r="G564" s="198"/>
      <c r="H564" s="198"/>
      <c r="I564" s="198"/>
      <c r="J564" s="198"/>
    </row>
    <row r="565" spans="1:10" x14ac:dyDescent="0.2">
      <c r="A565" s="198"/>
      <c r="B565" s="198"/>
      <c r="C565" s="198"/>
      <c r="D565" s="198"/>
      <c r="E565" s="198"/>
      <c r="F565" s="198"/>
      <c r="G565" s="198"/>
      <c r="H565" s="198"/>
      <c r="I565" s="198"/>
      <c r="J565" s="198"/>
    </row>
    <row r="566" spans="1:10" x14ac:dyDescent="0.2">
      <c r="A566" s="198"/>
      <c r="B566" s="198"/>
      <c r="C566" s="198"/>
      <c r="D566" s="198"/>
      <c r="E566" s="198"/>
      <c r="F566" s="198"/>
      <c r="G566" s="198"/>
      <c r="H566" s="198"/>
      <c r="I566" s="198"/>
      <c r="J566" s="198"/>
    </row>
    <row r="567" spans="1:10" x14ac:dyDescent="0.2">
      <c r="A567" s="198"/>
      <c r="B567" s="198"/>
      <c r="C567" s="198"/>
      <c r="D567" s="198"/>
      <c r="E567" s="198"/>
      <c r="F567" s="198"/>
      <c r="G567" s="198"/>
      <c r="H567" s="198"/>
      <c r="I567" s="198"/>
      <c r="J567" s="198"/>
    </row>
    <row r="568" spans="1:10" x14ac:dyDescent="0.2">
      <c r="A568" s="198"/>
      <c r="B568" s="198"/>
      <c r="C568" s="198"/>
      <c r="D568" s="198"/>
      <c r="E568" s="198"/>
      <c r="F568" s="198"/>
      <c r="G568" s="198"/>
      <c r="H568" s="198"/>
      <c r="I568" s="198"/>
      <c r="J568" s="198"/>
    </row>
    <row r="569" spans="1:10" x14ac:dyDescent="0.2">
      <c r="A569" s="198"/>
      <c r="B569" s="198"/>
      <c r="C569" s="198"/>
      <c r="D569" s="198"/>
      <c r="E569" s="198"/>
      <c r="F569" s="198"/>
      <c r="G569" s="198"/>
      <c r="H569" s="198"/>
      <c r="I569" s="198"/>
      <c r="J569" s="198"/>
    </row>
    <row r="570" spans="1:10" x14ac:dyDescent="0.2">
      <c r="A570" s="198"/>
      <c r="B570" s="198"/>
      <c r="C570" s="198"/>
      <c r="D570" s="198"/>
      <c r="E570" s="198"/>
      <c r="F570" s="198"/>
      <c r="G570" s="198"/>
      <c r="H570" s="198"/>
      <c r="I570" s="198"/>
      <c r="J570" s="198"/>
    </row>
    <row r="571" spans="1:10" x14ac:dyDescent="0.2">
      <c r="A571" s="198"/>
      <c r="B571" s="198"/>
      <c r="C571" s="198"/>
      <c r="D571" s="198"/>
      <c r="E571" s="198"/>
      <c r="F571" s="198"/>
      <c r="G571" s="198"/>
      <c r="H571" s="198"/>
      <c r="I571" s="198"/>
      <c r="J571" s="198"/>
    </row>
    <row r="572" spans="1:10" x14ac:dyDescent="0.2">
      <c r="A572" s="198"/>
      <c r="B572" s="198"/>
      <c r="C572" s="198"/>
      <c r="D572" s="198"/>
      <c r="E572" s="198"/>
      <c r="F572" s="198"/>
      <c r="G572" s="198"/>
      <c r="H572" s="198"/>
      <c r="I572" s="198"/>
      <c r="J572" s="198"/>
    </row>
    <row r="573" spans="1:10" x14ac:dyDescent="0.2">
      <c r="A573" s="198"/>
      <c r="B573" s="198"/>
      <c r="C573" s="198"/>
      <c r="D573" s="198"/>
      <c r="E573" s="198"/>
      <c r="F573" s="198"/>
      <c r="G573" s="198"/>
      <c r="H573" s="198"/>
      <c r="I573" s="198"/>
      <c r="J573" s="198"/>
    </row>
    <row r="574" spans="1:10" x14ac:dyDescent="0.2">
      <c r="A574" s="198"/>
      <c r="B574" s="198"/>
      <c r="C574" s="198"/>
      <c r="D574" s="198"/>
      <c r="E574" s="198"/>
      <c r="F574" s="198"/>
      <c r="G574" s="198"/>
      <c r="H574" s="198"/>
      <c r="I574" s="198"/>
      <c r="J574" s="198"/>
    </row>
    <row r="575" spans="1:10" x14ac:dyDescent="0.2">
      <c r="A575" s="198"/>
      <c r="B575" s="198"/>
      <c r="C575" s="198"/>
      <c r="D575" s="198"/>
      <c r="E575" s="198"/>
      <c r="F575" s="198"/>
      <c r="G575" s="198"/>
      <c r="H575" s="198"/>
      <c r="I575" s="198"/>
      <c r="J575" s="198"/>
    </row>
    <row r="576" spans="1:10" x14ac:dyDescent="0.2">
      <c r="A576" s="198"/>
      <c r="B576" s="198"/>
      <c r="C576" s="198"/>
      <c r="D576" s="198"/>
      <c r="E576" s="198"/>
      <c r="F576" s="198"/>
      <c r="G576" s="198"/>
      <c r="H576" s="198"/>
      <c r="I576" s="198"/>
      <c r="J576" s="198"/>
    </row>
    <row r="577" spans="1:10" x14ac:dyDescent="0.2">
      <c r="A577" s="198"/>
      <c r="B577" s="198"/>
      <c r="C577" s="198"/>
      <c r="D577" s="198"/>
      <c r="E577" s="198"/>
      <c r="F577" s="198"/>
      <c r="G577" s="198"/>
      <c r="H577" s="198"/>
      <c r="I577" s="198"/>
      <c r="J577" s="198"/>
    </row>
    <row r="578" spans="1:10" x14ac:dyDescent="0.2">
      <c r="A578" s="198"/>
      <c r="B578" s="198"/>
      <c r="C578" s="198"/>
      <c r="D578" s="198"/>
      <c r="E578" s="198"/>
      <c r="F578" s="198"/>
      <c r="G578" s="198"/>
      <c r="H578" s="198"/>
      <c r="I578" s="198"/>
      <c r="J578" s="198"/>
    </row>
    <row r="579" spans="1:10" x14ac:dyDescent="0.2">
      <c r="A579" s="198"/>
      <c r="B579" s="198"/>
      <c r="C579" s="198"/>
      <c r="D579" s="198"/>
      <c r="E579" s="198"/>
      <c r="F579" s="198"/>
      <c r="G579" s="198"/>
      <c r="H579" s="198"/>
      <c r="I579" s="198"/>
      <c r="J579" s="198"/>
    </row>
    <row r="580" spans="1:10" x14ac:dyDescent="0.2">
      <c r="A580" s="198"/>
      <c r="B580" s="198"/>
      <c r="C580" s="198"/>
      <c r="D580" s="198"/>
      <c r="E580" s="198"/>
      <c r="F580" s="198"/>
      <c r="G580" s="198"/>
      <c r="H580" s="198"/>
      <c r="I580" s="198"/>
      <c r="J580" s="198"/>
    </row>
    <row r="581" spans="1:10" x14ac:dyDescent="0.2">
      <c r="A581" s="198"/>
      <c r="B581" s="198"/>
      <c r="C581" s="198"/>
      <c r="D581" s="198"/>
      <c r="E581" s="198"/>
      <c r="F581" s="198"/>
      <c r="G581" s="198"/>
      <c r="H581" s="198"/>
      <c r="I581" s="198"/>
      <c r="J581" s="198"/>
    </row>
    <row r="582" spans="1:10" x14ac:dyDescent="0.2">
      <c r="A582" s="198"/>
      <c r="B582" s="198"/>
      <c r="C582" s="198"/>
      <c r="D582" s="198"/>
      <c r="E582" s="198"/>
      <c r="F582" s="198"/>
      <c r="G582" s="198"/>
      <c r="H582" s="198"/>
      <c r="I582" s="198"/>
      <c r="J582" s="198"/>
    </row>
    <row r="583" spans="1:10" x14ac:dyDescent="0.2">
      <c r="A583" s="197" t="s">
        <v>11</v>
      </c>
      <c r="B583" s="198"/>
      <c r="C583" s="198"/>
      <c r="D583" s="198"/>
      <c r="E583" s="198"/>
      <c r="F583" s="198"/>
      <c r="G583" s="198"/>
      <c r="H583" s="198"/>
      <c r="I583" s="198"/>
      <c r="J583" s="198"/>
    </row>
    <row r="584" spans="1:10" x14ac:dyDescent="0.2">
      <c r="A584" s="198"/>
      <c r="B584" s="198"/>
      <c r="C584" s="198"/>
      <c r="D584" s="198"/>
      <c r="E584" s="198"/>
      <c r="F584" s="198"/>
      <c r="G584" s="198"/>
      <c r="H584" s="198"/>
      <c r="I584" s="198"/>
      <c r="J584" s="198"/>
    </row>
    <row r="585" spans="1:10" x14ac:dyDescent="0.2">
      <c r="A585" s="198"/>
      <c r="B585" s="198"/>
      <c r="C585" s="198"/>
      <c r="D585" s="198"/>
      <c r="E585" s="198"/>
      <c r="F585" s="198"/>
      <c r="G585" s="198"/>
      <c r="H585" s="198"/>
      <c r="I585" s="198"/>
      <c r="J585" s="198"/>
    </row>
    <row r="586" spans="1:10" x14ac:dyDescent="0.2">
      <c r="A586" s="198"/>
      <c r="B586" s="198"/>
      <c r="C586" s="198"/>
      <c r="D586" s="198"/>
      <c r="E586" s="198"/>
      <c r="F586" s="198"/>
      <c r="G586" s="198"/>
      <c r="H586" s="198"/>
      <c r="I586" s="198"/>
      <c r="J586" s="198"/>
    </row>
    <row r="587" spans="1:10" x14ac:dyDescent="0.2">
      <c r="A587" s="198"/>
      <c r="B587" s="198"/>
      <c r="C587" s="198"/>
      <c r="D587" s="198"/>
      <c r="E587" s="198"/>
      <c r="F587" s="198"/>
      <c r="G587" s="198"/>
      <c r="H587" s="198"/>
      <c r="I587" s="198"/>
      <c r="J587" s="198"/>
    </row>
    <row r="588" spans="1:10" x14ac:dyDescent="0.2">
      <c r="A588" s="198"/>
      <c r="B588" s="198"/>
      <c r="C588" s="198"/>
      <c r="D588" s="198"/>
      <c r="E588" s="198"/>
      <c r="F588" s="198"/>
      <c r="G588" s="198"/>
      <c r="H588" s="198"/>
      <c r="I588" s="198"/>
      <c r="J588" s="198"/>
    </row>
    <row r="589" spans="1:10" x14ac:dyDescent="0.2">
      <c r="A589" s="198"/>
      <c r="B589" s="198"/>
      <c r="C589" s="198"/>
      <c r="D589" s="198"/>
      <c r="E589" s="198"/>
      <c r="F589" s="198"/>
      <c r="G589" s="198"/>
      <c r="H589" s="198"/>
      <c r="I589" s="198"/>
      <c r="J589" s="198"/>
    </row>
    <row r="590" spans="1:10" x14ac:dyDescent="0.2">
      <c r="A590" s="198"/>
      <c r="B590" s="198"/>
      <c r="C590" s="198"/>
      <c r="D590" s="198"/>
      <c r="E590" s="198"/>
      <c r="F590" s="198"/>
      <c r="G590" s="198"/>
      <c r="H590" s="198"/>
      <c r="I590" s="198"/>
      <c r="J590" s="198"/>
    </row>
    <row r="591" spans="1:10" x14ac:dyDescent="0.2">
      <c r="A591" s="198"/>
      <c r="B591" s="198"/>
      <c r="C591" s="198"/>
      <c r="D591" s="198"/>
      <c r="E591" s="198"/>
      <c r="F591" s="198"/>
      <c r="G591" s="198"/>
      <c r="H591" s="198"/>
      <c r="I591" s="198"/>
      <c r="J591" s="198"/>
    </row>
    <row r="592" spans="1:10" x14ac:dyDescent="0.2">
      <c r="A592" s="198"/>
      <c r="B592" s="198"/>
      <c r="C592" s="198"/>
      <c r="D592" s="198"/>
      <c r="E592" s="198"/>
      <c r="F592" s="198"/>
      <c r="G592" s="198"/>
      <c r="H592" s="198"/>
      <c r="I592" s="198"/>
      <c r="J592" s="198"/>
    </row>
    <row r="593" spans="1:10" x14ac:dyDescent="0.2">
      <c r="A593" s="198"/>
      <c r="B593" s="198"/>
      <c r="C593" s="198"/>
      <c r="D593" s="198"/>
      <c r="E593" s="198"/>
      <c r="F593" s="198"/>
      <c r="G593" s="198"/>
      <c r="H593" s="198"/>
      <c r="I593" s="198"/>
      <c r="J593" s="198"/>
    </row>
    <row r="594" spans="1:10" x14ac:dyDescent="0.2">
      <c r="A594" s="198"/>
      <c r="B594" s="198"/>
      <c r="C594" s="198"/>
      <c r="D594" s="198"/>
      <c r="E594" s="198"/>
      <c r="F594" s="198"/>
      <c r="G594" s="198"/>
      <c r="H594" s="198"/>
      <c r="I594" s="198"/>
      <c r="J594" s="198"/>
    </row>
    <row r="595" spans="1:10" x14ac:dyDescent="0.2">
      <c r="A595" s="198"/>
      <c r="B595" s="198"/>
      <c r="C595" s="198"/>
      <c r="D595" s="198"/>
      <c r="E595" s="198"/>
      <c r="F595" s="198"/>
      <c r="G595" s="198"/>
      <c r="H595" s="198"/>
      <c r="I595" s="198"/>
      <c r="J595" s="198"/>
    </row>
    <row r="596" spans="1:10" x14ac:dyDescent="0.2">
      <c r="A596" s="198"/>
      <c r="B596" s="198"/>
      <c r="C596" s="198"/>
      <c r="D596" s="198"/>
      <c r="E596" s="198"/>
      <c r="F596" s="198"/>
      <c r="G596" s="198"/>
      <c r="H596" s="198"/>
      <c r="I596" s="198"/>
      <c r="J596" s="198"/>
    </row>
    <row r="597" spans="1:10" x14ac:dyDescent="0.2">
      <c r="A597" s="198"/>
      <c r="B597" s="198"/>
      <c r="C597" s="198"/>
      <c r="D597" s="198"/>
      <c r="E597" s="198"/>
      <c r="F597" s="198"/>
      <c r="G597" s="198"/>
      <c r="H597" s="198"/>
      <c r="I597" s="198"/>
      <c r="J597" s="198"/>
    </row>
    <row r="598" spans="1:10" x14ac:dyDescent="0.2">
      <c r="A598" s="198"/>
      <c r="B598" s="198"/>
      <c r="C598" s="198"/>
      <c r="D598" s="198"/>
      <c r="E598" s="198"/>
      <c r="F598" s="198"/>
      <c r="G598" s="198"/>
      <c r="H598" s="198"/>
      <c r="I598" s="198"/>
      <c r="J598" s="198"/>
    </row>
    <row r="599" spans="1:10" x14ac:dyDescent="0.2">
      <c r="A599" s="198"/>
      <c r="B599" s="198"/>
      <c r="C599" s="198"/>
      <c r="D599" s="198"/>
      <c r="E599" s="198"/>
      <c r="F599" s="198"/>
      <c r="G599" s="198"/>
      <c r="H599" s="198"/>
      <c r="I599" s="198"/>
      <c r="J599" s="198"/>
    </row>
    <row r="600" spans="1:10" x14ac:dyDescent="0.2">
      <c r="A600" s="198"/>
      <c r="B600" s="198"/>
      <c r="C600" s="198"/>
      <c r="D600" s="198"/>
      <c r="E600" s="198"/>
      <c r="F600" s="198"/>
      <c r="G600" s="198"/>
      <c r="H600" s="198"/>
      <c r="I600" s="198"/>
      <c r="J600" s="198"/>
    </row>
    <row r="601" spans="1:10" x14ac:dyDescent="0.2">
      <c r="A601" s="198"/>
      <c r="B601" s="198"/>
      <c r="C601" s="198"/>
      <c r="D601" s="198"/>
      <c r="E601" s="198"/>
      <c r="F601" s="198"/>
      <c r="G601" s="198"/>
      <c r="H601" s="198"/>
      <c r="I601" s="198"/>
      <c r="J601" s="198"/>
    </row>
    <row r="602" spans="1:10" x14ac:dyDescent="0.2">
      <c r="A602" s="198"/>
      <c r="B602" s="198"/>
      <c r="C602" s="198"/>
      <c r="D602" s="198"/>
      <c r="E602" s="198"/>
      <c r="F602" s="198"/>
      <c r="G602" s="198"/>
      <c r="H602" s="198"/>
      <c r="I602" s="198"/>
      <c r="J602" s="198"/>
    </row>
    <row r="603" spans="1:10" x14ac:dyDescent="0.2">
      <c r="A603" s="198"/>
      <c r="B603" s="198"/>
      <c r="C603" s="198"/>
      <c r="D603" s="198"/>
      <c r="E603" s="198"/>
      <c r="F603" s="198"/>
      <c r="G603" s="198"/>
      <c r="H603" s="198"/>
      <c r="I603" s="198"/>
      <c r="J603" s="198"/>
    </row>
    <row r="604" spans="1:10" x14ac:dyDescent="0.2">
      <c r="A604" s="198"/>
      <c r="B604" s="198"/>
      <c r="C604" s="198"/>
      <c r="D604" s="198"/>
      <c r="E604" s="198"/>
      <c r="F604" s="198"/>
      <c r="G604" s="198"/>
      <c r="H604" s="198"/>
      <c r="I604" s="198"/>
      <c r="J604" s="198"/>
    </row>
    <row r="605" spans="1:10" x14ac:dyDescent="0.2">
      <c r="A605" s="198"/>
      <c r="B605" s="198"/>
      <c r="C605" s="198"/>
      <c r="D605" s="198"/>
      <c r="E605" s="198"/>
      <c r="F605" s="198"/>
      <c r="G605" s="198"/>
      <c r="H605" s="198"/>
      <c r="I605" s="198"/>
      <c r="J605" s="198"/>
    </row>
    <row r="606" spans="1:10" x14ac:dyDescent="0.2">
      <c r="A606" s="198"/>
      <c r="B606" s="198"/>
      <c r="C606" s="198"/>
      <c r="D606" s="198"/>
      <c r="E606" s="198"/>
      <c r="F606" s="198"/>
      <c r="G606" s="198"/>
      <c r="H606" s="198"/>
      <c r="I606" s="198"/>
      <c r="J606" s="198"/>
    </row>
    <row r="607" spans="1:10" x14ac:dyDescent="0.2">
      <c r="A607" s="198"/>
      <c r="B607" s="198"/>
      <c r="C607" s="198"/>
      <c r="D607" s="198"/>
      <c r="E607" s="198"/>
      <c r="F607" s="198"/>
      <c r="G607" s="198"/>
      <c r="H607" s="198"/>
      <c r="I607" s="198"/>
      <c r="J607" s="198"/>
    </row>
    <row r="608" spans="1:10" x14ac:dyDescent="0.2">
      <c r="A608" s="198"/>
      <c r="B608" s="198"/>
      <c r="C608" s="198"/>
      <c r="D608" s="198"/>
      <c r="E608" s="198"/>
      <c r="F608" s="198"/>
      <c r="G608" s="198"/>
      <c r="H608" s="198"/>
      <c r="I608" s="198"/>
      <c r="J608" s="198"/>
    </row>
    <row r="609" spans="1:10" x14ac:dyDescent="0.2">
      <c r="A609" s="198"/>
      <c r="B609" s="198"/>
      <c r="C609" s="198"/>
      <c r="D609" s="198"/>
      <c r="E609" s="198"/>
      <c r="F609" s="198"/>
      <c r="G609" s="198"/>
      <c r="H609" s="198"/>
      <c r="I609" s="198"/>
      <c r="J609" s="198"/>
    </row>
    <row r="610" spans="1:10" x14ac:dyDescent="0.2">
      <c r="A610" s="198"/>
      <c r="B610" s="198"/>
      <c r="C610" s="198"/>
      <c r="D610" s="198"/>
      <c r="E610" s="198"/>
      <c r="F610" s="198"/>
      <c r="G610" s="198"/>
      <c r="H610" s="198"/>
      <c r="I610" s="198"/>
      <c r="J610" s="198"/>
    </row>
    <row r="611" spans="1:10" x14ac:dyDescent="0.2">
      <c r="A611" s="198"/>
      <c r="B611" s="198"/>
      <c r="C611" s="198"/>
      <c r="D611" s="198"/>
      <c r="E611" s="198"/>
      <c r="F611" s="198"/>
      <c r="G611" s="198"/>
      <c r="H611" s="198"/>
      <c r="I611" s="198"/>
      <c r="J611" s="198"/>
    </row>
    <row r="612" spans="1:10" x14ac:dyDescent="0.2">
      <c r="A612" s="198"/>
      <c r="B612" s="198"/>
      <c r="C612" s="198"/>
      <c r="D612" s="198"/>
      <c r="E612" s="198"/>
      <c r="F612" s="198"/>
      <c r="G612" s="198"/>
      <c r="H612" s="198"/>
      <c r="I612" s="198"/>
      <c r="J612" s="198"/>
    </row>
    <row r="613" spans="1:10" x14ac:dyDescent="0.2">
      <c r="A613" s="198"/>
      <c r="B613" s="198"/>
      <c r="C613" s="198"/>
      <c r="D613" s="198"/>
      <c r="E613" s="198"/>
      <c r="F613" s="198"/>
      <c r="G613" s="198"/>
      <c r="H613" s="198"/>
      <c r="I613" s="198"/>
      <c r="J613" s="198"/>
    </row>
    <row r="614" spans="1:10" x14ac:dyDescent="0.2">
      <c r="A614" s="198"/>
      <c r="B614" s="198"/>
      <c r="C614" s="198"/>
      <c r="D614" s="198"/>
      <c r="E614" s="198"/>
      <c r="F614" s="198"/>
      <c r="G614" s="198"/>
      <c r="H614" s="198"/>
      <c r="I614" s="198"/>
      <c r="J614" s="198"/>
    </row>
    <row r="615" spans="1:10" x14ac:dyDescent="0.2">
      <c r="A615" s="198"/>
      <c r="B615" s="198"/>
      <c r="C615" s="198"/>
      <c r="D615" s="198"/>
      <c r="E615" s="198"/>
      <c r="F615" s="198"/>
      <c r="G615" s="198"/>
      <c r="H615" s="198"/>
      <c r="I615" s="198"/>
      <c r="J615" s="198"/>
    </row>
    <row r="616" spans="1:10" x14ac:dyDescent="0.2">
      <c r="A616" s="198"/>
      <c r="B616" s="198"/>
      <c r="C616" s="198"/>
      <c r="D616" s="198"/>
      <c r="E616" s="198"/>
      <c r="F616" s="198"/>
      <c r="G616" s="198"/>
      <c r="H616" s="198"/>
      <c r="I616" s="198"/>
      <c r="J616" s="198"/>
    </row>
    <row r="617" spans="1:10" x14ac:dyDescent="0.2">
      <c r="A617" s="198"/>
      <c r="B617" s="198"/>
      <c r="C617" s="198"/>
      <c r="D617" s="198"/>
      <c r="E617" s="198"/>
      <c r="F617" s="198"/>
      <c r="G617" s="198"/>
      <c r="H617" s="198"/>
      <c r="I617" s="198"/>
      <c r="J617" s="198"/>
    </row>
    <row r="618" spans="1:10" x14ac:dyDescent="0.2">
      <c r="A618" s="198"/>
      <c r="B618" s="198"/>
      <c r="C618" s="198"/>
      <c r="D618" s="198"/>
      <c r="E618" s="198"/>
      <c r="F618" s="198"/>
      <c r="G618" s="198"/>
      <c r="H618" s="198"/>
      <c r="I618" s="198"/>
      <c r="J618" s="198"/>
    </row>
    <row r="619" spans="1:10" x14ac:dyDescent="0.2">
      <c r="A619" s="198"/>
      <c r="B619" s="198"/>
      <c r="C619" s="198"/>
      <c r="D619" s="198"/>
      <c r="E619" s="198"/>
      <c r="F619" s="198"/>
      <c r="G619" s="198"/>
      <c r="H619" s="198"/>
      <c r="I619" s="198"/>
      <c r="J619" s="198"/>
    </row>
    <row r="620" spans="1:10" x14ac:dyDescent="0.2">
      <c r="A620" s="198"/>
      <c r="B620" s="198"/>
      <c r="C620" s="198"/>
      <c r="D620" s="198"/>
      <c r="E620" s="198"/>
      <c r="F620" s="198"/>
      <c r="G620" s="198"/>
      <c r="H620" s="198"/>
      <c r="I620" s="198"/>
      <c r="J620" s="198"/>
    </row>
    <row r="621" spans="1:10" x14ac:dyDescent="0.2">
      <c r="A621" s="198"/>
      <c r="B621" s="198"/>
      <c r="C621" s="198"/>
      <c r="D621" s="198"/>
      <c r="E621" s="198"/>
      <c r="F621" s="198"/>
      <c r="G621" s="198"/>
      <c r="H621" s="198"/>
      <c r="I621" s="198"/>
      <c r="J621" s="198"/>
    </row>
    <row r="622" spans="1:10" x14ac:dyDescent="0.2">
      <c r="A622" s="198"/>
      <c r="B622" s="198"/>
      <c r="C622" s="198"/>
      <c r="D622" s="198"/>
      <c r="E622" s="198"/>
      <c r="F622" s="198"/>
      <c r="G622" s="198"/>
      <c r="H622" s="198"/>
      <c r="I622" s="198"/>
      <c r="J622" s="198"/>
    </row>
    <row r="623" spans="1:10" x14ac:dyDescent="0.2">
      <c r="A623" s="198"/>
      <c r="B623" s="198"/>
      <c r="C623" s="198"/>
      <c r="D623" s="198"/>
      <c r="E623" s="198"/>
      <c r="F623" s="198"/>
      <c r="G623" s="198"/>
      <c r="H623" s="198"/>
      <c r="I623" s="198"/>
      <c r="J623" s="198"/>
    </row>
    <row r="624" spans="1:10" x14ac:dyDescent="0.2">
      <c r="A624" s="198"/>
      <c r="B624" s="198"/>
      <c r="C624" s="198"/>
      <c r="D624" s="198"/>
      <c r="E624" s="198"/>
      <c r="F624" s="198"/>
      <c r="G624" s="198"/>
      <c r="H624" s="198"/>
      <c r="I624" s="198"/>
      <c r="J624" s="198"/>
    </row>
    <row r="625" spans="1:10" x14ac:dyDescent="0.2">
      <c r="A625" s="198"/>
      <c r="B625" s="198"/>
      <c r="C625" s="198"/>
      <c r="D625" s="198"/>
      <c r="E625" s="198"/>
      <c r="F625" s="198"/>
      <c r="G625" s="198"/>
      <c r="H625" s="198"/>
      <c r="I625" s="198"/>
      <c r="J625" s="198"/>
    </row>
    <row r="626" spans="1:10" x14ac:dyDescent="0.2">
      <c r="A626" s="198"/>
      <c r="B626" s="198"/>
      <c r="C626" s="198"/>
      <c r="D626" s="198"/>
      <c r="E626" s="198"/>
      <c r="F626" s="198"/>
      <c r="G626" s="198"/>
      <c r="H626" s="198"/>
      <c r="I626" s="198"/>
      <c r="J626" s="198"/>
    </row>
    <row r="627" spans="1:10" x14ac:dyDescent="0.2">
      <c r="A627" s="198"/>
      <c r="B627" s="198"/>
      <c r="C627" s="198"/>
      <c r="D627" s="198"/>
      <c r="E627" s="198"/>
      <c r="F627" s="198"/>
      <c r="G627" s="198"/>
      <c r="H627" s="198"/>
      <c r="I627" s="198"/>
      <c r="J627" s="198"/>
    </row>
    <row r="628" spans="1:10" x14ac:dyDescent="0.2">
      <c r="A628" s="198"/>
      <c r="B628" s="198"/>
      <c r="C628" s="198"/>
      <c r="D628" s="198"/>
      <c r="E628" s="198"/>
      <c r="F628" s="198"/>
      <c r="G628" s="198"/>
      <c r="H628" s="198"/>
      <c r="I628" s="198"/>
      <c r="J628" s="198"/>
    </row>
    <row r="629" spans="1:10" x14ac:dyDescent="0.2">
      <c r="A629" s="198"/>
      <c r="B629" s="198"/>
      <c r="C629" s="198"/>
      <c r="D629" s="198"/>
      <c r="E629" s="198"/>
      <c r="F629" s="198"/>
      <c r="G629" s="198"/>
      <c r="H629" s="198"/>
      <c r="I629" s="198"/>
      <c r="J629" s="198"/>
    </row>
    <row r="630" spans="1:10" x14ac:dyDescent="0.2">
      <c r="A630" s="198"/>
      <c r="B630" s="198"/>
      <c r="C630" s="198"/>
      <c r="D630" s="198"/>
      <c r="E630" s="198"/>
      <c r="F630" s="198"/>
      <c r="G630" s="198"/>
      <c r="H630" s="198"/>
      <c r="I630" s="198"/>
      <c r="J630" s="198"/>
    </row>
    <row r="631" spans="1:10" x14ac:dyDescent="0.2">
      <c r="A631" s="198"/>
      <c r="B631" s="198"/>
      <c r="C631" s="198"/>
      <c r="D631" s="198"/>
      <c r="E631" s="198"/>
      <c r="F631" s="198"/>
      <c r="G631" s="198"/>
      <c r="H631" s="198"/>
      <c r="I631" s="198"/>
      <c r="J631" s="198"/>
    </row>
    <row r="632" spans="1:10" x14ac:dyDescent="0.2">
      <c r="A632" s="198"/>
      <c r="B632" s="198"/>
      <c r="C632" s="198"/>
      <c r="D632" s="198"/>
      <c r="E632" s="198"/>
      <c r="F632" s="198"/>
      <c r="G632" s="198"/>
      <c r="H632" s="198"/>
      <c r="I632" s="198"/>
      <c r="J632" s="198"/>
    </row>
    <row r="633" spans="1:10" x14ac:dyDescent="0.2">
      <c r="A633" s="198"/>
      <c r="B633" s="198"/>
      <c r="C633" s="198"/>
      <c r="D633" s="198"/>
      <c r="E633" s="198"/>
      <c r="F633" s="198"/>
      <c r="G633" s="198"/>
      <c r="H633" s="198"/>
      <c r="I633" s="198"/>
      <c r="J633" s="198"/>
    </row>
    <row r="634" spans="1:10" x14ac:dyDescent="0.2">
      <c r="A634" s="198"/>
      <c r="B634" s="198"/>
      <c r="C634" s="198"/>
      <c r="D634" s="198"/>
      <c r="E634" s="198"/>
      <c r="F634" s="198"/>
      <c r="G634" s="198"/>
      <c r="H634" s="198"/>
      <c r="I634" s="198"/>
      <c r="J634" s="198"/>
    </row>
    <row r="635" spans="1:10" x14ac:dyDescent="0.2">
      <c r="A635" s="198"/>
      <c r="B635" s="198"/>
      <c r="C635" s="198"/>
      <c r="D635" s="198"/>
      <c r="E635" s="198"/>
      <c r="F635" s="198"/>
      <c r="G635" s="198"/>
      <c r="H635" s="198"/>
      <c r="I635" s="198"/>
      <c r="J635" s="198"/>
    </row>
    <row r="636" spans="1:10" x14ac:dyDescent="0.2">
      <c r="A636" s="198"/>
      <c r="B636" s="198"/>
      <c r="C636" s="198"/>
      <c r="D636" s="198"/>
      <c r="E636" s="198"/>
      <c r="F636" s="198"/>
      <c r="G636" s="198"/>
      <c r="H636" s="198"/>
      <c r="I636" s="198"/>
      <c r="J636" s="198"/>
    </row>
    <row r="637" spans="1:10" x14ac:dyDescent="0.2">
      <c r="A637" s="198"/>
      <c r="B637" s="198"/>
      <c r="C637" s="198"/>
      <c r="D637" s="198"/>
      <c r="E637" s="198"/>
      <c r="F637" s="198"/>
      <c r="G637" s="198"/>
      <c r="H637" s="198"/>
      <c r="I637" s="198"/>
      <c r="J637" s="198"/>
    </row>
    <row r="638" spans="1:10" x14ac:dyDescent="0.2">
      <c r="A638" s="198"/>
      <c r="B638" s="198"/>
      <c r="C638" s="198"/>
      <c r="D638" s="198"/>
      <c r="E638" s="198"/>
      <c r="F638" s="198"/>
      <c r="G638" s="198"/>
      <c r="H638" s="198"/>
      <c r="I638" s="198"/>
      <c r="J638" s="198"/>
    </row>
    <row r="639" spans="1:10" x14ac:dyDescent="0.2">
      <c r="A639" s="198"/>
      <c r="B639" s="198"/>
      <c r="C639" s="198"/>
      <c r="D639" s="198"/>
      <c r="E639" s="198"/>
      <c r="F639" s="198"/>
      <c r="G639" s="198"/>
      <c r="H639" s="198"/>
      <c r="I639" s="198"/>
      <c r="J639" s="198"/>
    </row>
    <row r="640" spans="1:10" x14ac:dyDescent="0.2">
      <c r="A640" s="198"/>
      <c r="B640" s="198"/>
      <c r="C640" s="198"/>
      <c r="D640" s="198"/>
      <c r="E640" s="198"/>
      <c r="F640" s="198"/>
      <c r="G640" s="198"/>
      <c r="H640" s="198"/>
      <c r="I640" s="198"/>
      <c r="J640" s="198"/>
    </row>
    <row r="641" spans="1:10" x14ac:dyDescent="0.2">
      <c r="A641" s="198"/>
      <c r="B641" s="198"/>
      <c r="C641" s="198"/>
      <c r="D641" s="198"/>
      <c r="E641" s="198"/>
      <c r="F641" s="198"/>
      <c r="G641" s="198"/>
      <c r="H641" s="198"/>
      <c r="I641" s="198"/>
      <c r="J641" s="198"/>
    </row>
    <row r="642" spans="1:10" ht="347.45" customHeight="1" x14ac:dyDescent="0.2">
      <c r="A642" s="199" t="s">
        <v>12</v>
      </c>
      <c r="B642" s="199"/>
      <c r="C642" s="199"/>
      <c r="D642" s="199"/>
      <c r="E642" s="199"/>
      <c r="F642" s="199"/>
      <c r="G642" s="199"/>
      <c r="H642" s="199"/>
      <c r="I642" s="199"/>
      <c r="J642" s="199"/>
    </row>
    <row r="643" spans="1:10" ht="122.45" customHeight="1" x14ac:dyDescent="0.2">
      <c r="A643" s="199" t="s">
        <v>13</v>
      </c>
      <c r="B643" s="199"/>
      <c r="C643" s="199"/>
      <c r="D643" s="199"/>
      <c r="E643" s="199"/>
      <c r="F643" s="199"/>
      <c r="G643" s="199"/>
      <c r="H643" s="199"/>
      <c r="I643" s="199"/>
      <c r="J643" s="199"/>
    </row>
    <row r="644" spans="1:10" x14ac:dyDescent="0.2">
      <c r="A644" s="197" t="s">
        <v>14</v>
      </c>
      <c r="B644" s="198"/>
      <c r="C644" s="198"/>
      <c r="D644" s="198"/>
      <c r="E644" s="198"/>
      <c r="F644" s="198"/>
      <c r="G644" s="198"/>
      <c r="H644" s="198"/>
      <c r="I644" s="198"/>
      <c r="J644" s="198"/>
    </row>
    <row r="645" spans="1:10" x14ac:dyDescent="0.2">
      <c r="A645" s="198"/>
      <c r="B645" s="198"/>
      <c r="C645" s="198"/>
      <c r="D645" s="198"/>
      <c r="E645" s="198"/>
      <c r="F645" s="198"/>
      <c r="G645" s="198"/>
      <c r="H645" s="198"/>
      <c r="I645" s="198"/>
      <c r="J645" s="198"/>
    </row>
    <row r="646" spans="1:10" x14ac:dyDescent="0.2">
      <c r="A646" s="198"/>
      <c r="B646" s="198"/>
      <c r="C646" s="198"/>
      <c r="D646" s="198"/>
      <c r="E646" s="198"/>
      <c r="F646" s="198"/>
      <c r="G646" s="198"/>
      <c r="H646" s="198"/>
      <c r="I646" s="198"/>
      <c r="J646" s="198"/>
    </row>
    <row r="647" spans="1:10" x14ac:dyDescent="0.2">
      <c r="A647" s="198"/>
      <c r="B647" s="198"/>
      <c r="C647" s="198"/>
      <c r="D647" s="198"/>
      <c r="E647" s="198"/>
      <c r="F647" s="198"/>
      <c r="G647" s="198"/>
      <c r="H647" s="198"/>
      <c r="I647" s="198"/>
      <c r="J647" s="198"/>
    </row>
    <row r="648" spans="1:10" x14ac:dyDescent="0.2">
      <c r="A648" s="198"/>
      <c r="B648" s="198"/>
      <c r="C648" s="198"/>
      <c r="D648" s="198"/>
      <c r="E648" s="198"/>
      <c r="F648" s="198"/>
      <c r="G648" s="198"/>
      <c r="H648" s="198"/>
      <c r="I648" s="198"/>
      <c r="J648" s="198"/>
    </row>
    <row r="649" spans="1:10" x14ac:dyDescent="0.2">
      <c r="A649" s="198"/>
      <c r="B649" s="198"/>
      <c r="C649" s="198"/>
      <c r="D649" s="198"/>
      <c r="E649" s="198"/>
      <c r="F649" s="198"/>
      <c r="G649" s="198"/>
      <c r="H649" s="198"/>
      <c r="I649" s="198"/>
      <c r="J649" s="198"/>
    </row>
    <row r="650" spans="1:10" x14ac:dyDescent="0.2">
      <c r="A650" s="198"/>
      <c r="B650" s="198"/>
      <c r="C650" s="198"/>
      <c r="D650" s="198"/>
      <c r="E650" s="198"/>
      <c r="F650" s="198"/>
      <c r="G650" s="198"/>
      <c r="H650" s="198"/>
      <c r="I650" s="198"/>
      <c r="J650" s="198"/>
    </row>
    <row r="651" spans="1:10" x14ac:dyDescent="0.2">
      <c r="A651" s="198"/>
      <c r="B651" s="198"/>
      <c r="C651" s="198"/>
      <c r="D651" s="198"/>
      <c r="E651" s="198"/>
      <c r="F651" s="198"/>
      <c r="G651" s="198"/>
      <c r="H651" s="198"/>
      <c r="I651" s="198"/>
      <c r="J651" s="198"/>
    </row>
    <row r="652" spans="1:10" x14ac:dyDescent="0.2">
      <c r="A652" s="198"/>
      <c r="B652" s="198"/>
      <c r="C652" s="198"/>
      <c r="D652" s="198"/>
      <c r="E652" s="198"/>
      <c r="F652" s="198"/>
      <c r="G652" s="198"/>
      <c r="H652" s="198"/>
      <c r="I652" s="198"/>
      <c r="J652" s="198"/>
    </row>
    <row r="653" spans="1:10" x14ac:dyDescent="0.2">
      <c r="A653" s="198"/>
      <c r="B653" s="198"/>
      <c r="C653" s="198"/>
      <c r="D653" s="198"/>
      <c r="E653" s="198"/>
      <c r="F653" s="198"/>
      <c r="G653" s="198"/>
      <c r="H653" s="198"/>
      <c r="I653" s="198"/>
      <c r="J653" s="198"/>
    </row>
    <row r="654" spans="1:10" x14ac:dyDescent="0.2">
      <c r="A654" s="198"/>
      <c r="B654" s="198"/>
      <c r="C654" s="198"/>
      <c r="D654" s="198"/>
      <c r="E654" s="198"/>
      <c r="F654" s="198"/>
      <c r="G654" s="198"/>
      <c r="H654" s="198"/>
      <c r="I654" s="198"/>
      <c r="J654" s="198"/>
    </row>
    <row r="655" spans="1:10" x14ac:dyDescent="0.2">
      <c r="A655" s="198"/>
      <c r="B655" s="198"/>
      <c r="C655" s="198"/>
      <c r="D655" s="198"/>
      <c r="E655" s="198"/>
      <c r="F655" s="198"/>
      <c r="G655" s="198"/>
      <c r="H655" s="198"/>
      <c r="I655" s="198"/>
      <c r="J655" s="198"/>
    </row>
    <row r="656" spans="1:10" x14ac:dyDescent="0.2">
      <c r="A656" s="198"/>
      <c r="B656" s="198"/>
      <c r="C656" s="198"/>
      <c r="D656" s="198"/>
      <c r="E656" s="198"/>
      <c r="F656" s="198"/>
      <c r="G656" s="198"/>
      <c r="H656" s="198"/>
      <c r="I656" s="198"/>
      <c r="J656" s="198"/>
    </row>
    <row r="657" spans="1:10" x14ac:dyDescent="0.2">
      <c r="A657" s="198"/>
      <c r="B657" s="198"/>
      <c r="C657" s="198"/>
      <c r="D657" s="198"/>
      <c r="E657" s="198"/>
      <c r="F657" s="198"/>
      <c r="G657" s="198"/>
      <c r="H657" s="198"/>
      <c r="I657" s="198"/>
      <c r="J657" s="198"/>
    </row>
    <row r="658" spans="1:10" x14ac:dyDescent="0.2">
      <c r="A658" s="198"/>
      <c r="B658" s="198"/>
      <c r="C658" s="198"/>
      <c r="D658" s="198"/>
      <c r="E658" s="198"/>
      <c r="F658" s="198"/>
      <c r="G658" s="198"/>
      <c r="H658" s="198"/>
      <c r="I658" s="198"/>
      <c r="J658" s="198"/>
    </row>
    <row r="659" spans="1:10" x14ac:dyDescent="0.2">
      <c r="A659" s="198"/>
      <c r="B659" s="198"/>
      <c r="C659" s="198"/>
      <c r="D659" s="198"/>
      <c r="E659" s="198"/>
      <c r="F659" s="198"/>
      <c r="G659" s="198"/>
      <c r="H659" s="198"/>
      <c r="I659" s="198"/>
      <c r="J659" s="198"/>
    </row>
    <row r="660" spans="1:10" x14ac:dyDescent="0.2">
      <c r="A660" s="198"/>
      <c r="B660" s="198"/>
      <c r="C660" s="198"/>
      <c r="D660" s="198"/>
      <c r="E660" s="198"/>
      <c r="F660" s="198"/>
      <c r="G660" s="198"/>
      <c r="H660" s="198"/>
      <c r="I660" s="198"/>
      <c r="J660" s="198"/>
    </row>
    <row r="661" spans="1:10" x14ac:dyDescent="0.2">
      <c r="A661" s="198"/>
      <c r="B661" s="198"/>
      <c r="C661" s="198"/>
      <c r="D661" s="198"/>
      <c r="E661" s="198"/>
      <c r="F661" s="198"/>
      <c r="G661" s="198"/>
      <c r="H661" s="198"/>
      <c r="I661" s="198"/>
      <c r="J661" s="198"/>
    </row>
    <row r="662" spans="1:10" x14ac:dyDescent="0.2">
      <c r="A662" s="198"/>
      <c r="B662" s="198"/>
      <c r="C662" s="198"/>
      <c r="D662" s="198"/>
      <c r="E662" s="198"/>
      <c r="F662" s="198"/>
      <c r="G662" s="198"/>
      <c r="H662" s="198"/>
      <c r="I662" s="198"/>
      <c r="J662" s="198"/>
    </row>
    <row r="663" spans="1:10" x14ac:dyDescent="0.2">
      <c r="A663" s="198"/>
      <c r="B663" s="198"/>
      <c r="C663" s="198"/>
      <c r="D663" s="198"/>
      <c r="E663" s="198"/>
      <c r="F663" s="198"/>
      <c r="G663" s="198"/>
      <c r="H663" s="198"/>
      <c r="I663" s="198"/>
      <c r="J663" s="198"/>
    </row>
    <row r="664" spans="1:10" x14ac:dyDescent="0.2">
      <c r="A664" s="198"/>
      <c r="B664" s="198"/>
      <c r="C664" s="198"/>
      <c r="D664" s="198"/>
      <c r="E664" s="198"/>
      <c r="F664" s="198"/>
      <c r="G664" s="198"/>
      <c r="H664" s="198"/>
      <c r="I664" s="198"/>
      <c r="J664" s="198"/>
    </row>
    <row r="665" spans="1:10" x14ac:dyDescent="0.2">
      <c r="A665" s="198"/>
      <c r="B665" s="198"/>
      <c r="C665" s="198"/>
      <c r="D665" s="198"/>
      <c r="E665" s="198"/>
      <c r="F665" s="198"/>
      <c r="G665" s="198"/>
      <c r="H665" s="198"/>
      <c r="I665" s="198"/>
      <c r="J665" s="198"/>
    </row>
    <row r="666" spans="1:10" x14ac:dyDescent="0.2">
      <c r="A666" s="198"/>
      <c r="B666" s="198"/>
      <c r="C666" s="198"/>
      <c r="D666" s="198"/>
      <c r="E666" s="198"/>
      <c r="F666" s="198"/>
      <c r="G666" s="198"/>
      <c r="H666" s="198"/>
      <c r="I666" s="198"/>
      <c r="J666" s="198"/>
    </row>
    <row r="667" spans="1:10" x14ac:dyDescent="0.2">
      <c r="A667" s="198"/>
      <c r="B667" s="198"/>
      <c r="C667" s="198"/>
      <c r="D667" s="198"/>
      <c r="E667" s="198"/>
      <c r="F667" s="198"/>
      <c r="G667" s="198"/>
      <c r="H667" s="198"/>
      <c r="I667" s="198"/>
      <c r="J667" s="198"/>
    </row>
    <row r="668" spans="1:10" x14ac:dyDescent="0.2">
      <c r="A668" s="198"/>
      <c r="B668" s="198"/>
      <c r="C668" s="198"/>
      <c r="D668" s="198"/>
      <c r="E668" s="198"/>
      <c r="F668" s="198"/>
      <c r="G668" s="198"/>
      <c r="H668" s="198"/>
      <c r="I668" s="198"/>
      <c r="J668" s="198"/>
    </row>
    <row r="669" spans="1:10" x14ac:dyDescent="0.2">
      <c r="A669" s="198"/>
      <c r="B669" s="198"/>
      <c r="C669" s="198"/>
      <c r="D669" s="198"/>
      <c r="E669" s="198"/>
      <c r="F669" s="198"/>
      <c r="G669" s="198"/>
      <c r="H669" s="198"/>
      <c r="I669" s="198"/>
      <c r="J669" s="198"/>
    </row>
    <row r="670" spans="1:10" x14ac:dyDescent="0.2">
      <c r="A670" s="198"/>
      <c r="B670" s="198"/>
      <c r="C670" s="198"/>
      <c r="D670" s="198"/>
      <c r="E670" s="198"/>
      <c r="F670" s="198"/>
      <c r="G670" s="198"/>
      <c r="H670" s="198"/>
      <c r="I670" s="198"/>
      <c r="J670" s="198"/>
    </row>
    <row r="671" spans="1:10" x14ac:dyDescent="0.2">
      <c r="A671" s="198"/>
      <c r="B671" s="198"/>
      <c r="C671" s="198"/>
      <c r="D671" s="198"/>
      <c r="E671" s="198"/>
      <c r="F671" s="198"/>
      <c r="G671" s="198"/>
      <c r="H671" s="198"/>
      <c r="I671" s="198"/>
      <c r="J671" s="198"/>
    </row>
    <row r="672" spans="1:10" x14ac:dyDescent="0.2">
      <c r="A672" s="198"/>
      <c r="B672" s="198"/>
      <c r="C672" s="198"/>
      <c r="D672" s="198"/>
      <c r="E672" s="198"/>
      <c r="F672" s="198"/>
      <c r="G672" s="198"/>
      <c r="H672" s="198"/>
      <c r="I672" s="198"/>
      <c r="J672" s="198"/>
    </row>
    <row r="673" spans="1:10" x14ac:dyDescent="0.2">
      <c r="A673" s="198"/>
      <c r="B673" s="198"/>
      <c r="C673" s="198"/>
      <c r="D673" s="198"/>
      <c r="E673" s="198"/>
      <c r="F673" s="198"/>
      <c r="G673" s="198"/>
      <c r="H673" s="198"/>
      <c r="I673" s="198"/>
      <c r="J673" s="198"/>
    </row>
    <row r="674" spans="1:10" x14ac:dyDescent="0.2">
      <c r="A674" s="198"/>
      <c r="B674" s="198"/>
      <c r="C674" s="198"/>
      <c r="D674" s="198"/>
      <c r="E674" s="198"/>
      <c r="F674" s="198"/>
      <c r="G674" s="198"/>
      <c r="H674" s="198"/>
      <c r="I674" s="198"/>
      <c r="J674" s="198"/>
    </row>
    <row r="675" spans="1:10" x14ac:dyDescent="0.2">
      <c r="A675" s="198"/>
      <c r="B675" s="198"/>
      <c r="C675" s="198"/>
      <c r="D675" s="198"/>
      <c r="E675" s="198"/>
      <c r="F675" s="198"/>
      <c r="G675" s="198"/>
      <c r="H675" s="198"/>
      <c r="I675" s="198"/>
      <c r="J675" s="198"/>
    </row>
    <row r="676" spans="1:10" x14ac:dyDescent="0.2">
      <c r="A676" s="198"/>
      <c r="B676" s="198"/>
      <c r="C676" s="198"/>
      <c r="D676" s="198"/>
      <c r="E676" s="198"/>
      <c r="F676" s="198"/>
      <c r="G676" s="198"/>
      <c r="H676" s="198"/>
      <c r="I676" s="198"/>
      <c r="J676" s="198"/>
    </row>
    <row r="677" spans="1:10" x14ac:dyDescent="0.2">
      <c r="A677" s="198"/>
      <c r="B677" s="198"/>
      <c r="C677" s="198"/>
      <c r="D677" s="198"/>
      <c r="E677" s="198"/>
      <c r="F677" s="198"/>
      <c r="G677" s="198"/>
      <c r="H677" s="198"/>
      <c r="I677" s="198"/>
      <c r="J677" s="198"/>
    </row>
    <row r="678" spans="1:10" x14ac:dyDescent="0.2">
      <c r="A678" s="198"/>
      <c r="B678" s="198"/>
      <c r="C678" s="198"/>
      <c r="D678" s="198"/>
      <c r="E678" s="198"/>
      <c r="F678" s="198"/>
      <c r="G678" s="198"/>
      <c r="H678" s="198"/>
      <c r="I678" s="198"/>
      <c r="J678" s="198"/>
    </row>
    <row r="679" spans="1:10" x14ac:dyDescent="0.2">
      <c r="A679" s="198"/>
      <c r="B679" s="198"/>
      <c r="C679" s="198"/>
      <c r="D679" s="198"/>
      <c r="E679" s="198"/>
      <c r="F679" s="198"/>
      <c r="G679" s="198"/>
      <c r="H679" s="198"/>
      <c r="I679" s="198"/>
      <c r="J679" s="198"/>
    </row>
    <row r="680" spans="1:10" x14ac:dyDescent="0.2">
      <c r="A680" s="198"/>
      <c r="B680" s="198"/>
      <c r="C680" s="198"/>
      <c r="D680" s="198"/>
      <c r="E680" s="198"/>
      <c r="F680" s="198"/>
      <c r="G680" s="198"/>
      <c r="H680" s="198"/>
      <c r="I680" s="198"/>
      <c r="J680" s="198"/>
    </row>
    <row r="681" spans="1:10" x14ac:dyDescent="0.2">
      <c r="A681" s="198"/>
      <c r="B681" s="198"/>
      <c r="C681" s="198"/>
      <c r="D681" s="198"/>
      <c r="E681" s="198"/>
      <c r="F681" s="198"/>
      <c r="G681" s="198"/>
      <c r="H681" s="198"/>
      <c r="I681" s="198"/>
      <c r="J681" s="198"/>
    </row>
    <row r="682" spans="1:10" x14ac:dyDescent="0.2">
      <c r="A682" s="198"/>
      <c r="B682" s="198"/>
      <c r="C682" s="198"/>
      <c r="D682" s="198"/>
      <c r="E682" s="198"/>
      <c r="F682" s="198"/>
      <c r="G682" s="198"/>
      <c r="H682" s="198"/>
      <c r="I682" s="198"/>
      <c r="J682" s="198"/>
    </row>
    <row r="683" spans="1:10" x14ac:dyDescent="0.2">
      <c r="A683" s="198"/>
      <c r="B683" s="198"/>
      <c r="C683" s="198"/>
      <c r="D683" s="198"/>
      <c r="E683" s="198"/>
      <c r="F683" s="198"/>
      <c r="G683" s="198"/>
      <c r="H683" s="198"/>
      <c r="I683" s="198"/>
      <c r="J683" s="198"/>
    </row>
    <row r="684" spans="1:10" x14ac:dyDescent="0.2">
      <c r="A684" s="198"/>
      <c r="B684" s="198"/>
      <c r="C684" s="198"/>
      <c r="D684" s="198"/>
      <c r="E684" s="198"/>
      <c r="F684" s="198"/>
      <c r="G684" s="198"/>
      <c r="H684" s="198"/>
      <c r="I684" s="198"/>
      <c r="J684" s="198"/>
    </row>
    <row r="685" spans="1:10" x14ac:dyDescent="0.2">
      <c r="A685" s="198"/>
      <c r="B685" s="198"/>
      <c r="C685" s="198"/>
      <c r="D685" s="198"/>
      <c r="E685" s="198"/>
      <c r="F685" s="198"/>
      <c r="G685" s="198"/>
      <c r="H685" s="198"/>
      <c r="I685" s="198"/>
      <c r="J685" s="198"/>
    </row>
    <row r="686" spans="1:10" x14ac:dyDescent="0.2">
      <c r="A686" s="198"/>
      <c r="B686" s="198"/>
      <c r="C686" s="198"/>
      <c r="D686" s="198"/>
      <c r="E686" s="198"/>
      <c r="F686" s="198"/>
      <c r="G686" s="198"/>
      <c r="H686" s="198"/>
      <c r="I686" s="198"/>
      <c r="J686" s="198"/>
    </row>
    <row r="687" spans="1:10" x14ac:dyDescent="0.2">
      <c r="A687" s="198"/>
      <c r="B687" s="198"/>
      <c r="C687" s="198"/>
      <c r="D687" s="198"/>
      <c r="E687" s="198"/>
      <c r="F687" s="198"/>
      <c r="G687" s="198"/>
      <c r="H687" s="198"/>
      <c r="I687" s="198"/>
      <c r="J687" s="198"/>
    </row>
    <row r="688" spans="1:10" x14ac:dyDescent="0.2">
      <c r="A688" s="198"/>
      <c r="B688" s="198"/>
      <c r="C688" s="198"/>
      <c r="D688" s="198"/>
      <c r="E688" s="198"/>
      <c r="F688" s="198"/>
      <c r="G688" s="198"/>
      <c r="H688" s="198"/>
      <c r="I688" s="198"/>
      <c r="J688" s="198"/>
    </row>
    <row r="689" spans="1:10" x14ac:dyDescent="0.2">
      <c r="A689" s="198"/>
      <c r="B689" s="198"/>
      <c r="C689" s="198"/>
      <c r="D689" s="198"/>
      <c r="E689" s="198"/>
      <c r="F689" s="198"/>
      <c r="G689" s="198"/>
      <c r="H689" s="198"/>
      <c r="I689" s="198"/>
      <c r="J689" s="198"/>
    </row>
    <row r="690" spans="1:10" x14ac:dyDescent="0.2">
      <c r="A690" s="198"/>
      <c r="B690" s="198"/>
      <c r="C690" s="198"/>
      <c r="D690" s="198"/>
      <c r="E690" s="198"/>
      <c r="F690" s="198"/>
      <c r="G690" s="198"/>
      <c r="H690" s="198"/>
      <c r="I690" s="198"/>
      <c r="J690" s="198"/>
    </row>
    <row r="691" spans="1:10" x14ac:dyDescent="0.2">
      <c r="A691" s="198"/>
      <c r="B691" s="198"/>
      <c r="C691" s="198"/>
      <c r="D691" s="198"/>
      <c r="E691" s="198"/>
      <c r="F691" s="198"/>
      <c r="G691" s="198"/>
      <c r="H691" s="198"/>
      <c r="I691" s="198"/>
      <c r="J691" s="198"/>
    </row>
    <row r="692" spans="1:10" x14ac:dyDescent="0.2">
      <c r="A692" s="198"/>
      <c r="B692" s="198"/>
      <c r="C692" s="198"/>
      <c r="D692" s="198"/>
      <c r="E692" s="198"/>
      <c r="F692" s="198"/>
      <c r="G692" s="198"/>
      <c r="H692" s="198"/>
      <c r="I692" s="198"/>
      <c r="J692" s="198"/>
    </row>
    <row r="693" spans="1:10" x14ac:dyDescent="0.2">
      <c r="A693" s="198"/>
      <c r="B693" s="198"/>
      <c r="C693" s="198"/>
      <c r="D693" s="198"/>
      <c r="E693" s="198"/>
      <c r="F693" s="198"/>
      <c r="G693" s="198"/>
      <c r="H693" s="198"/>
      <c r="I693" s="198"/>
      <c r="J693" s="198"/>
    </row>
    <row r="694" spans="1:10" x14ac:dyDescent="0.2">
      <c r="A694" s="198"/>
      <c r="B694" s="198"/>
      <c r="C694" s="198"/>
      <c r="D694" s="198"/>
      <c r="E694" s="198"/>
      <c r="F694" s="198"/>
      <c r="G694" s="198"/>
      <c r="H694" s="198"/>
      <c r="I694" s="198"/>
      <c r="J694" s="198"/>
    </row>
    <row r="695" spans="1:10" x14ac:dyDescent="0.2">
      <c r="A695" s="198"/>
      <c r="B695" s="198"/>
      <c r="C695" s="198"/>
      <c r="D695" s="198"/>
      <c r="E695" s="198"/>
      <c r="F695" s="198"/>
      <c r="G695" s="198"/>
      <c r="H695" s="198"/>
      <c r="I695" s="198"/>
      <c r="J695" s="198"/>
    </row>
    <row r="696" spans="1:10" x14ac:dyDescent="0.2">
      <c r="A696" s="198"/>
      <c r="B696" s="198"/>
      <c r="C696" s="198"/>
      <c r="D696" s="198"/>
      <c r="E696" s="198"/>
      <c r="F696" s="198"/>
      <c r="G696" s="198"/>
      <c r="H696" s="198"/>
      <c r="I696" s="198"/>
      <c r="J696" s="198"/>
    </row>
    <row r="697" spans="1:10" x14ac:dyDescent="0.2">
      <c r="A697" s="198"/>
      <c r="B697" s="198"/>
      <c r="C697" s="198"/>
      <c r="D697" s="198"/>
      <c r="E697" s="198"/>
      <c r="F697" s="198"/>
      <c r="G697" s="198"/>
      <c r="H697" s="198"/>
      <c r="I697" s="198"/>
      <c r="J697" s="198"/>
    </row>
    <row r="698" spans="1:10" x14ac:dyDescent="0.2">
      <c r="A698" s="198"/>
      <c r="B698" s="198"/>
      <c r="C698" s="198"/>
      <c r="D698" s="198"/>
      <c r="E698" s="198"/>
      <c r="F698" s="198"/>
      <c r="G698" s="198"/>
      <c r="H698" s="198"/>
      <c r="I698" s="198"/>
      <c r="J698" s="198"/>
    </row>
    <row r="699" spans="1:10" x14ac:dyDescent="0.2">
      <c r="A699" s="198"/>
      <c r="B699" s="198"/>
      <c r="C699" s="198"/>
      <c r="D699" s="198"/>
      <c r="E699" s="198"/>
      <c r="F699" s="198"/>
      <c r="G699" s="198"/>
      <c r="H699" s="198"/>
      <c r="I699" s="198"/>
      <c r="J699" s="198"/>
    </row>
    <row r="700" spans="1:10" x14ac:dyDescent="0.2">
      <c r="A700" s="198"/>
      <c r="B700" s="198"/>
      <c r="C700" s="198"/>
      <c r="D700" s="198"/>
      <c r="E700" s="198"/>
      <c r="F700" s="198"/>
      <c r="G700" s="198"/>
      <c r="H700" s="198"/>
      <c r="I700" s="198"/>
      <c r="J700" s="198"/>
    </row>
    <row r="701" spans="1:10" x14ac:dyDescent="0.2">
      <c r="A701" s="198"/>
      <c r="B701" s="198"/>
      <c r="C701" s="198"/>
      <c r="D701" s="198"/>
      <c r="E701" s="198"/>
      <c r="F701" s="198"/>
      <c r="G701" s="198"/>
      <c r="H701" s="198"/>
      <c r="I701" s="198"/>
      <c r="J701" s="198"/>
    </row>
    <row r="702" spans="1:10" x14ac:dyDescent="0.2">
      <c r="A702" s="198"/>
      <c r="B702" s="198"/>
      <c r="C702" s="198"/>
      <c r="D702" s="198"/>
      <c r="E702" s="198"/>
      <c r="F702" s="198"/>
      <c r="G702" s="198"/>
      <c r="H702" s="198"/>
      <c r="I702" s="198"/>
      <c r="J702" s="198"/>
    </row>
    <row r="703" spans="1:10" x14ac:dyDescent="0.2">
      <c r="A703" s="197" t="s">
        <v>15</v>
      </c>
      <c r="B703" s="198"/>
      <c r="C703" s="198"/>
      <c r="D703" s="198"/>
      <c r="E703" s="198"/>
      <c r="F703" s="198"/>
      <c r="G703" s="198"/>
      <c r="H703" s="198"/>
      <c r="I703" s="198"/>
      <c r="J703" s="198"/>
    </row>
    <row r="704" spans="1:10" x14ac:dyDescent="0.2">
      <c r="A704" s="198"/>
      <c r="B704" s="198"/>
      <c r="C704" s="198"/>
      <c r="D704" s="198"/>
      <c r="E704" s="198"/>
      <c r="F704" s="198"/>
      <c r="G704" s="198"/>
      <c r="H704" s="198"/>
      <c r="I704" s="198"/>
      <c r="J704" s="198"/>
    </row>
    <row r="705" spans="1:10" x14ac:dyDescent="0.2">
      <c r="A705" s="198"/>
      <c r="B705" s="198"/>
      <c r="C705" s="198"/>
      <c r="D705" s="198"/>
      <c r="E705" s="198"/>
      <c r="F705" s="198"/>
      <c r="G705" s="198"/>
      <c r="H705" s="198"/>
      <c r="I705" s="198"/>
      <c r="J705" s="198"/>
    </row>
    <row r="706" spans="1:10" x14ac:dyDescent="0.2">
      <c r="A706" s="198"/>
      <c r="B706" s="198"/>
      <c r="C706" s="198"/>
      <c r="D706" s="198"/>
      <c r="E706" s="198"/>
      <c r="F706" s="198"/>
      <c r="G706" s="198"/>
      <c r="H706" s="198"/>
      <c r="I706" s="198"/>
      <c r="J706" s="198"/>
    </row>
    <row r="707" spans="1:10" x14ac:dyDescent="0.2">
      <c r="A707" s="198"/>
      <c r="B707" s="198"/>
      <c r="C707" s="198"/>
      <c r="D707" s="198"/>
      <c r="E707" s="198"/>
      <c r="F707" s="198"/>
      <c r="G707" s="198"/>
      <c r="H707" s="198"/>
      <c r="I707" s="198"/>
      <c r="J707" s="198"/>
    </row>
    <row r="708" spans="1:10" x14ac:dyDescent="0.2">
      <c r="A708" s="198"/>
      <c r="B708" s="198"/>
      <c r="C708" s="198"/>
      <c r="D708" s="198"/>
      <c r="E708" s="198"/>
      <c r="F708" s="198"/>
      <c r="G708" s="198"/>
      <c r="H708" s="198"/>
      <c r="I708" s="198"/>
      <c r="J708" s="198"/>
    </row>
    <row r="709" spans="1:10" x14ac:dyDescent="0.2">
      <c r="A709" s="198"/>
      <c r="B709" s="198"/>
      <c r="C709" s="198"/>
      <c r="D709" s="198"/>
      <c r="E709" s="198"/>
      <c r="F709" s="198"/>
      <c r="G709" s="198"/>
      <c r="H709" s="198"/>
      <c r="I709" s="198"/>
      <c r="J709" s="198"/>
    </row>
    <row r="710" spans="1:10" x14ac:dyDescent="0.2">
      <c r="A710" s="198"/>
      <c r="B710" s="198"/>
      <c r="C710" s="198"/>
      <c r="D710" s="198"/>
      <c r="E710" s="198"/>
      <c r="F710" s="198"/>
      <c r="G710" s="198"/>
      <c r="H710" s="198"/>
      <c r="I710" s="198"/>
      <c r="J710" s="198"/>
    </row>
    <row r="711" spans="1:10" x14ac:dyDescent="0.2">
      <c r="A711" s="198"/>
      <c r="B711" s="198"/>
      <c r="C711" s="198"/>
      <c r="D711" s="198"/>
      <c r="E711" s="198"/>
      <c r="F711" s="198"/>
      <c r="G711" s="198"/>
      <c r="H711" s="198"/>
      <c r="I711" s="198"/>
      <c r="J711" s="198"/>
    </row>
    <row r="712" spans="1:10" x14ac:dyDescent="0.2">
      <c r="A712" s="198"/>
      <c r="B712" s="198"/>
      <c r="C712" s="198"/>
      <c r="D712" s="198"/>
      <c r="E712" s="198"/>
      <c r="F712" s="198"/>
      <c r="G712" s="198"/>
      <c r="H712" s="198"/>
      <c r="I712" s="198"/>
      <c r="J712" s="198"/>
    </row>
    <row r="713" spans="1:10" x14ac:dyDescent="0.2">
      <c r="A713" s="198"/>
      <c r="B713" s="198"/>
      <c r="C713" s="198"/>
      <c r="D713" s="198"/>
      <c r="E713" s="198"/>
      <c r="F713" s="198"/>
      <c r="G713" s="198"/>
      <c r="H713" s="198"/>
      <c r="I713" s="198"/>
      <c r="J713" s="198"/>
    </row>
    <row r="714" spans="1:10" x14ac:dyDescent="0.2">
      <c r="A714" s="198"/>
      <c r="B714" s="198"/>
      <c r="C714" s="198"/>
      <c r="D714" s="198"/>
      <c r="E714" s="198"/>
      <c r="F714" s="198"/>
      <c r="G714" s="198"/>
      <c r="H714" s="198"/>
      <c r="I714" s="198"/>
      <c r="J714" s="198"/>
    </row>
    <row r="715" spans="1:10" x14ac:dyDescent="0.2">
      <c r="A715" s="198"/>
      <c r="B715" s="198"/>
      <c r="C715" s="198"/>
      <c r="D715" s="198"/>
      <c r="E715" s="198"/>
      <c r="F715" s="198"/>
      <c r="G715" s="198"/>
      <c r="H715" s="198"/>
      <c r="I715" s="198"/>
      <c r="J715" s="198"/>
    </row>
    <row r="716" spans="1:10" x14ac:dyDescent="0.2">
      <c r="A716" s="198"/>
      <c r="B716" s="198"/>
      <c r="C716" s="198"/>
      <c r="D716" s="198"/>
      <c r="E716" s="198"/>
      <c r="F716" s="198"/>
      <c r="G716" s="198"/>
      <c r="H716" s="198"/>
      <c r="I716" s="198"/>
      <c r="J716" s="198"/>
    </row>
    <row r="717" spans="1:10" x14ac:dyDescent="0.2">
      <c r="A717" s="198"/>
      <c r="B717" s="198"/>
      <c r="C717" s="198"/>
      <c r="D717" s="198"/>
      <c r="E717" s="198"/>
      <c r="F717" s="198"/>
      <c r="G717" s="198"/>
      <c r="H717" s="198"/>
      <c r="I717" s="198"/>
      <c r="J717" s="198"/>
    </row>
    <row r="718" spans="1:10" x14ac:dyDescent="0.2">
      <c r="A718" s="198"/>
      <c r="B718" s="198"/>
      <c r="C718" s="198"/>
      <c r="D718" s="198"/>
      <c r="E718" s="198"/>
      <c r="F718" s="198"/>
      <c r="G718" s="198"/>
      <c r="H718" s="198"/>
      <c r="I718" s="198"/>
      <c r="J718" s="198"/>
    </row>
    <row r="719" spans="1:10" x14ac:dyDescent="0.2">
      <c r="A719" s="198"/>
      <c r="B719" s="198"/>
      <c r="C719" s="198"/>
      <c r="D719" s="198"/>
      <c r="E719" s="198"/>
      <c r="F719" s="198"/>
      <c r="G719" s="198"/>
      <c r="H719" s="198"/>
      <c r="I719" s="198"/>
      <c r="J719" s="198"/>
    </row>
    <row r="720" spans="1:10" x14ac:dyDescent="0.2">
      <c r="A720" s="198"/>
      <c r="B720" s="198"/>
      <c r="C720" s="198"/>
      <c r="D720" s="198"/>
      <c r="E720" s="198"/>
      <c r="F720" s="198"/>
      <c r="G720" s="198"/>
      <c r="H720" s="198"/>
      <c r="I720" s="198"/>
      <c r="J720" s="198"/>
    </row>
    <row r="721" spans="1:10" x14ac:dyDescent="0.2">
      <c r="A721" s="198"/>
      <c r="B721" s="198"/>
      <c r="C721" s="198"/>
      <c r="D721" s="198"/>
      <c r="E721" s="198"/>
      <c r="F721" s="198"/>
      <c r="G721" s="198"/>
      <c r="H721" s="198"/>
      <c r="I721" s="198"/>
      <c r="J721" s="198"/>
    </row>
    <row r="722" spans="1:10" x14ac:dyDescent="0.2">
      <c r="A722" s="198"/>
      <c r="B722" s="198"/>
      <c r="C722" s="198"/>
      <c r="D722" s="198"/>
      <c r="E722" s="198"/>
      <c r="F722" s="198"/>
      <c r="G722" s="198"/>
      <c r="H722" s="198"/>
      <c r="I722" s="198"/>
      <c r="J722" s="198"/>
    </row>
    <row r="723" spans="1:10" x14ac:dyDescent="0.2">
      <c r="A723" s="198"/>
      <c r="B723" s="198"/>
      <c r="C723" s="198"/>
      <c r="D723" s="198"/>
      <c r="E723" s="198"/>
      <c r="F723" s="198"/>
      <c r="G723" s="198"/>
      <c r="H723" s="198"/>
      <c r="I723" s="198"/>
      <c r="J723" s="198"/>
    </row>
    <row r="724" spans="1:10" x14ac:dyDescent="0.2">
      <c r="A724" s="198"/>
      <c r="B724" s="198"/>
      <c r="C724" s="198"/>
      <c r="D724" s="198"/>
      <c r="E724" s="198"/>
      <c r="F724" s="198"/>
      <c r="G724" s="198"/>
      <c r="H724" s="198"/>
      <c r="I724" s="198"/>
      <c r="J724" s="198"/>
    </row>
    <row r="725" spans="1:10" x14ac:dyDescent="0.2">
      <c r="A725" s="198"/>
      <c r="B725" s="198"/>
      <c r="C725" s="198"/>
      <c r="D725" s="198"/>
      <c r="E725" s="198"/>
      <c r="F725" s="198"/>
      <c r="G725" s="198"/>
      <c r="H725" s="198"/>
      <c r="I725" s="198"/>
      <c r="J725" s="198"/>
    </row>
    <row r="726" spans="1:10" x14ac:dyDescent="0.2">
      <c r="A726" s="198"/>
      <c r="B726" s="198"/>
      <c r="C726" s="198"/>
      <c r="D726" s="198"/>
      <c r="E726" s="198"/>
      <c r="F726" s="198"/>
      <c r="G726" s="198"/>
      <c r="H726" s="198"/>
      <c r="I726" s="198"/>
      <c r="J726" s="198"/>
    </row>
    <row r="727" spans="1:10" x14ac:dyDescent="0.2">
      <c r="A727" s="198"/>
      <c r="B727" s="198"/>
      <c r="C727" s="198"/>
      <c r="D727" s="198"/>
      <c r="E727" s="198"/>
      <c r="F727" s="198"/>
      <c r="G727" s="198"/>
      <c r="H727" s="198"/>
      <c r="I727" s="198"/>
      <c r="J727" s="198"/>
    </row>
    <row r="728" spans="1:10" x14ac:dyDescent="0.2">
      <c r="A728" s="198"/>
      <c r="B728" s="198"/>
      <c r="C728" s="198"/>
      <c r="D728" s="198"/>
      <c r="E728" s="198"/>
      <c r="F728" s="198"/>
      <c r="G728" s="198"/>
      <c r="H728" s="198"/>
      <c r="I728" s="198"/>
      <c r="J728" s="198"/>
    </row>
    <row r="729" spans="1:10" x14ac:dyDescent="0.2">
      <c r="A729" s="198"/>
      <c r="B729" s="198"/>
      <c r="C729" s="198"/>
      <c r="D729" s="198"/>
      <c r="E729" s="198"/>
      <c r="F729" s="198"/>
      <c r="G729" s="198"/>
      <c r="H729" s="198"/>
      <c r="I729" s="198"/>
      <c r="J729" s="198"/>
    </row>
    <row r="730" spans="1:10" x14ac:dyDescent="0.2">
      <c r="A730" s="198"/>
      <c r="B730" s="198"/>
      <c r="C730" s="198"/>
      <c r="D730" s="198"/>
      <c r="E730" s="198"/>
      <c r="F730" s="198"/>
      <c r="G730" s="198"/>
      <c r="H730" s="198"/>
      <c r="I730" s="198"/>
      <c r="J730" s="198"/>
    </row>
    <row r="731" spans="1:10" x14ac:dyDescent="0.2">
      <c r="A731" s="198"/>
      <c r="B731" s="198"/>
      <c r="C731" s="198"/>
      <c r="D731" s="198"/>
      <c r="E731" s="198"/>
      <c r="F731" s="198"/>
      <c r="G731" s="198"/>
      <c r="H731" s="198"/>
      <c r="I731" s="198"/>
      <c r="J731" s="198"/>
    </row>
    <row r="732" spans="1:10" x14ac:dyDescent="0.2">
      <c r="A732" s="198"/>
      <c r="B732" s="198"/>
      <c r="C732" s="198"/>
      <c r="D732" s="198"/>
      <c r="E732" s="198"/>
      <c r="F732" s="198"/>
      <c r="G732" s="198"/>
      <c r="H732" s="198"/>
      <c r="I732" s="198"/>
      <c r="J732" s="198"/>
    </row>
    <row r="733" spans="1:10" x14ac:dyDescent="0.2">
      <c r="A733" s="198"/>
      <c r="B733" s="198"/>
      <c r="C733" s="198"/>
      <c r="D733" s="198"/>
      <c r="E733" s="198"/>
      <c r="F733" s="198"/>
      <c r="G733" s="198"/>
      <c r="H733" s="198"/>
      <c r="I733" s="198"/>
      <c r="J733" s="198"/>
    </row>
    <row r="734" spans="1:10" x14ac:dyDescent="0.2">
      <c r="A734" s="198"/>
      <c r="B734" s="198"/>
      <c r="C734" s="198"/>
      <c r="D734" s="198"/>
      <c r="E734" s="198"/>
      <c r="F734" s="198"/>
      <c r="G734" s="198"/>
      <c r="H734" s="198"/>
      <c r="I734" s="198"/>
      <c r="J734" s="198"/>
    </row>
    <row r="735" spans="1:10" x14ac:dyDescent="0.2">
      <c r="A735" s="198"/>
      <c r="B735" s="198"/>
      <c r="C735" s="198"/>
      <c r="D735" s="198"/>
      <c r="E735" s="198"/>
      <c r="F735" s="198"/>
      <c r="G735" s="198"/>
      <c r="H735" s="198"/>
      <c r="I735" s="198"/>
      <c r="J735" s="198"/>
    </row>
    <row r="736" spans="1:10" x14ac:dyDescent="0.2">
      <c r="A736" s="198"/>
      <c r="B736" s="198"/>
      <c r="C736" s="198"/>
      <c r="D736" s="198"/>
      <c r="E736" s="198"/>
      <c r="F736" s="198"/>
      <c r="G736" s="198"/>
      <c r="H736" s="198"/>
      <c r="I736" s="198"/>
      <c r="J736" s="198"/>
    </row>
    <row r="737" spans="1:10" x14ac:dyDescent="0.2">
      <c r="A737" s="198"/>
      <c r="B737" s="198"/>
      <c r="C737" s="198"/>
      <c r="D737" s="198"/>
      <c r="E737" s="198"/>
      <c r="F737" s="198"/>
      <c r="G737" s="198"/>
      <c r="H737" s="198"/>
      <c r="I737" s="198"/>
      <c r="J737" s="198"/>
    </row>
    <row r="738" spans="1:10" x14ac:dyDescent="0.2">
      <c r="A738" s="198"/>
      <c r="B738" s="198"/>
      <c r="C738" s="198"/>
      <c r="D738" s="198"/>
      <c r="E738" s="198"/>
      <c r="F738" s="198"/>
      <c r="G738" s="198"/>
      <c r="H738" s="198"/>
      <c r="I738" s="198"/>
      <c r="J738" s="198"/>
    </row>
    <row r="739" spans="1:10" x14ac:dyDescent="0.2">
      <c r="A739" s="198"/>
      <c r="B739" s="198"/>
      <c r="C739" s="198"/>
      <c r="D739" s="198"/>
      <c r="E739" s="198"/>
      <c r="F739" s="198"/>
      <c r="G739" s="198"/>
      <c r="H739" s="198"/>
      <c r="I739" s="198"/>
      <c r="J739" s="198"/>
    </row>
    <row r="740" spans="1:10" x14ac:dyDescent="0.2">
      <c r="A740" s="198"/>
      <c r="B740" s="198"/>
      <c r="C740" s="198"/>
      <c r="D740" s="198"/>
      <c r="E740" s="198"/>
      <c r="F740" s="198"/>
      <c r="G740" s="198"/>
      <c r="H740" s="198"/>
      <c r="I740" s="198"/>
      <c r="J740" s="198"/>
    </row>
    <row r="741" spans="1:10" x14ac:dyDescent="0.2">
      <c r="A741" s="198"/>
      <c r="B741" s="198"/>
      <c r="C741" s="198"/>
      <c r="D741" s="198"/>
      <c r="E741" s="198"/>
      <c r="F741" s="198"/>
      <c r="G741" s="198"/>
      <c r="H741" s="198"/>
      <c r="I741" s="198"/>
      <c r="J741" s="198"/>
    </row>
    <row r="742" spans="1:10" x14ac:dyDescent="0.2">
      <c r="A742" s="198"/>
      <c r="B742" s="198"/>
      <c r="C742" s="198"/>
      <c r="D742" s="198"/>
      <c r="E742" s="198"/>
      <c r="F742" s="198"/>
      <c r="G742" s="198"/>
      <c r="H742" s="198"/>
      <c r="I742" s="198"/>
      <c r="J742" s="198"/>
    </row>
    <row r="743" spans="1:10" x14ac:dyDescent="0.2">
      <c r="A743" s="198"/>
      <c r="B743" s="198"/>
      <c r="C743" s="198"/>
      <c r="D743" s="198"/>
      <c r="E743" s="198"/>
      <c r="F743" s="198"/>
      <c r="G743" s="198"/>
      <c r="H743" s="198"/>
      <c r="I743" s="198"/>
      <c r="J743" s="198"/>
    </row>
    <row r="744" spans="1:10" x14ac:dyDescent="0.2">
      <c r="A744" s="198"/>
      <c r="B744" s="198"/>
      <c r="C744" s="198"/>
      <c r="D744" s="198"/>
      <c r="E744" s="198"/>
      <c r="F744" s="198"/>
      <c r="G744" s="198"/>
      <c r="H744" s="198"/>
      <c r="I744" s="198"/>
      <c r="J744" s="198"/>
    </row>
    <row r="745" spans="1:10" x14ac:dyDescent="0.2">
      <c r="A745" s="198"/>
      <c r="B745" s="198"/>
      <c r="C745" s="198"/>
      <c r="D745" s="198"/>
      <c r="E745" s="198"/>
      <c r="F745" s="198"/>
      <c r="G745" s="198"/>
      <c r="H745" s="198"/>
      <c r="I745" s="198"/>
      <c r="J745" s="198"/>
    </row>
    <row r="746" spans="1:10" x14ac:dyDescent="0.2">
      <c r="A746" s="198"/>
      <c r="B746" s="198"/>
      <c r="C746" s="198"/>
      <c r="D746" s="198"/>
      <c r="E746" s="198"/>
      <c r="F746" s="198"/>
      <c r="G746" s="198"/>
      <c r="H746" s="198"/>
      <c r="I746" s="198"/>
      <c r="J746" s="198"/>
    </row>
    <row r="747" spans="1:10" x14ac:dyDescent="0.2">
      <c r="A747" s="198"/>
      <c r="B747" s="198"/>
      <c r="C747" s="198"/>
      <c r="D747" s="198"/>
      <c r="E747" s="198"/>
      <c r="F747" s="198"/>
      <c r="G747" s="198"/>
      <c r="H747" s="198"/>
      <c r="I747" s="198"/>
      <c r="J747" s="198"/>
    </row>
    <row r="748" spans="1:10" x14ac:dyDescent="0.2">
      <c r="A748" s="198"/>
      <c r="B748" s="198"/>
      <c r="C748" s="198"/>
      <c r="D748" s="198"/>
      <c r="E748" s="198"/>
      <c r="F748" s="198"/>
      <c r="G748" s="198"/>
      <c r="H748" s="198"/>
      <c r="I748" s="198"/>
      <c r="J748" s="198"/>
    </row>
    <row r="749" spans="1:10" x14ac:dyDescent="0.2">
      <c r="A749" s="198"/>
      <c r="B749" s="198"/>
      <c r="C749" s="198"/>
      <c r="D749" s="198"/>
      <c r="E749" s="198"/>
      <c r="F749" s="198"/>
      <c r="G749" s="198"/>
      <c r="H749" s="198"/>
      <c r="I749" s="198"/>
      <c r="J749" s="198"/>
    </row>
    <row r="750" spans="1:10" x14ac:dyDescent="0.2">
      <c r="A750" s="198"/>
      <c r="B750" s="198"/>
      <c r="C750" s="198"/>
      <c r="D750" s="198"/>
      <c r="E750" s="198"/>
      <c r="F750" s="198"/>
      <c r="G750" s="198"/>
      <c r="H750" s="198"/>
      <c r="I750" s="198"/>
      <c r="J750" s="198"/>
    </row>
    <row r="751" spans="1:10" x14ac:dyDescent="0.2">
      <c r="A751" s="198"/>
      <c r="B751" s="198"/>
      <c r="C751" s="198"/>
      <c r="D751" s="198"/>
      <c r="E751" s="198"/>
      <c r="F751" s="198"/>
      <c r="G751" s="198"/>
      <c r="H751" s="198"/>
      <c r="I751" s="198"/>
      <c r="J751" s="198"/>
    </row>
    <row r="752" spans="1:10" x14ac:dyDescent="0.2">
      <c r="A752" s="198"/>
      <c r="B752" s="198"/>
      <c r="C752" s="198"/>
      <c r="D752" s="198"/>
      <c r="E752" s="198"/>
      <c r="F752" s="198"/>
      <c r="G752" s="198"/>
      <c r="H752" s="198"/>
      <c r="I752" s="198"/>
      <c r="J752" s="198"/>
    </row>
    <row r="753" spans="1:10" x14ac:dyDescent="0.2">
      <c r="A753" s="198"/>
      <c r="B753" s="198"/>
      <c r="C753" s="198"/>
      <c r="D753" s="198"/>
      <c r="E753" s="198"/>
      <c r="F753" s="198"/>
      <c r="G753" s="198"/>
      <c r="H753" s="198"/>
      <c r="I753" s="198"/>
      <c r="J753" s="198"/>
    </row>
    <row r="754" spans="1:10" x14ac:dyDescent="0.2">
      <c r="A754" s="198"/>
      <c r="B754" s="198"/>
      <c r="C754" s="198"/>
      <c r="D754" s="198"/>
      <c r="E754" s="198"/>
      <c r="F754" s="198"/>
      <c r="G754" s="198"/>
      <c r="H754" s="198"/>
      <c r="I754" s="198"/>
      <c r="J754" s="198"/>
    </row>
    <row r="755" spans="1:10" x14ac:dyDescent="0.2">
      <c r="A755" s="198"/>
      <c r="B755" s="198"/>
      <c r="C755" s="198"/>
      <c r="D755" s="198"/>
      <c r="E755" s="198"/>
      <c r="F755" s="198"/>
      <c r="G755" s="198"/>
      <c r="H755" s="198"/>
      <c r="I755" s="198"/>
      <c r="J755" s="198"/>
    </row>
    <row r="756" spans="1:10" x14ac:dyDescent="0.2">
      <c r="A756" s="198"/>
      <c r="B756" s="198"/>
      <c r="C756" s="198"/>
      <c r="D756" s="198"/>
      <c r="E756" s="198"/>
      <c r="F756" s="198"/>
      <c r="G756" s="198"/>
      <c r="H756" s="198"/>
      <c r="I756" s="198"/>
      <c r="J756" s="198"/>
    </row>
    <row r="757" spans="1:10" x14ac:dyDescent="0.2">
      <c r="A757" s="198"/>
      <c r="B757" s="198"/>
      <c r="C757" s="198"/>
      <c r="D757" s="198"/>
      <c r="E757" s="198"/>
      <c r="F757" s="198"/>
      <c r="G757" s="198"/>
      <c r="H757" s="198"/>
      <c r="I757" s="198"/>
      <c r="J757" s="198"/>
    </row>
    <row r="758" spans="1:10" x14ac:dyDescent="0.2">
      <c r="A758" s="198"/>
      <c r="B758" s="198"/>
      <c r="C758" s="198"/>
      <c r="D758" s="198"/>
      <c r="E758" s="198"/>
      <c r="F758" s="198"/>
      <c r="G758" s="198"/>
      <c r="H758" s="198"/>
      <c r="I758" s="198"/>
      <c r="J758" s="198"/>
    </row>
    <row r="759" spans="1:10" x14ac:dyDescent="0.2">
      <c r="A759" s="198"/>
      <c r="B759" s="198"/>
      <c r="C759" s="198"/>
      <c r="D759" s="198"/>
      <c r="E759" s="198"/>
      <c r="F759" s="198"/>
      <c r="G759" s="198"/>
      <c r="H759" s="198"/>
      <c r="I759" s="198"/>
      <c r="J759" s="198"/>
    </row>
    <row r="760" spans="1:10" x14ac:dyDescent="0.2">
      <c r="A760" s="198"/>
      <c r="B760" s="198"/>
      <c r="C760" s="198"/>
      <c r="D760" s="198"/>
      <c r="E760" s="198"/>
      <c r="F760" s="198"/>
      <c r="G760" s="198"/>
      <c r="H760" s="198"/>
      <c r="I760" s="198"/>
      <c r="J760" s="198"/>
    </row>
    <row r="761" spans="1:10" x14ac:dyDescent="0.2">
      <c r="A761" s="198"/>
      <c r="B761" s="198"/>
      <c r="C761" s="198"/>
      <c r="D761" s="198"/>
      <c r="E761" s="198"/>
      <c r="F761" s="198"/>
      <c r="G761" s="198"/>
      <c r="H761" s="198"/>
      <c r="I761" s="198"/>
      <c r="J761" s="198"/>
    </row>
  </sheetData>
  <mergeCells count="15">
    <mergeCell ref="A644:J702"/>
    <mergeCell ref="A703:J761"/>
    <mergeCell ref="A349:J407"/>
    <mergeCell ref="A408:J466"/>
    <mergeCell ref="A467:J523"/>
    <mergeCell ref="A524:J582"/>
    <mergeCell ref="A583:J641"/>
    <mergeCell ref="A296:J348"/>
    <mergeCell ref="A642:J642"/>
    <mergeCell ref="A643:J643"/>
    <mergeCell ref="A1:J59"/>
    <mergeCell ref="A60:J118"/>
    <mergeCell ref="A119:J177"/>
    <mergeCell ref="A178:J236"/>
    <mergeCell ref="A237:J29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
  <sheetViews>
    <sheetView showZeros="0" tabSelected="1" workbookViewId="0">
      <selection activeCell="F20" sqref="F20"/>
    </sheetView>
  </sheetViews>
  <sheetFormatPr defaultRowHeight="12.75" x14ac:dyDescent="0.2"/>
  <cols>
    <col min="2" max="2" width="31.42578125" customWidth="1"/>
    <col min="6" max="6" width="15.5703125" customWidth="1"/>
  </cols>
  <sheetData>
    <row r="1" spans="1:8" x14ac:dyDescent="0.2">
      <c r="A1" s="24"/>
      <c r="B1" s="18" t="s">
        <v>16</v>
      </c>
      <c r="C1" s="25"/>
      <c r="D1" s="21"/>
      <c r="E1" s="22"/>
      <c r="F1" s="26"/>
    </row>
    <row r="2" spans="1:8" x14ac:dyDescent="0.2">
      <c r="A2" s="24"/>
      <c r="B2" s="19"/>
      <c r="C2" s="25"/>
      <c r="D2" s="21"/>
      <c r="E2" s="22"/>
      <c r="F2" s="26"/>
    </row>
    <row r="3" spans="1:8" ht="21.95" customHeight="1" x14ac:dyDescent="0.2">
      <c r="A3" s="24"/>
      <c r="B3" s="66" t="str">
        <f>'4. TROŠKOVNIK_KO'!B76</f>
        <v>1. PRIPREMNI RADOVI, DEMONTAŽE, RUŠENJA I OSTALI RADOVI UKUPNO:</v>
      </c>
      <c r="C3" s="67"/>
      <c r="D3" s="68"/>
      <c r="E3" s="27"/>
      <c r="F3" s="72">
        <f>'4. TROŠKOVNIK_KO'!F76</f>
        <v>0</v>
      </c>
      <c r="H3" s="174"/>
    </row>
    <row r="4" spans="1:8" ht="21.95" customHeight="1" x14ac:dyDescent="0.2">
      <c r="A4" s="24"/>
      <c r="B4" s="66" t="str">
        <f>'4. TROŠKOVNIK_KO'!B94</f>
        <v>2. ZEMLJANI RADOVI  UKUPNO:</v>
      </c>
      <c r="C4" s="67"/>
      <c r="D4" s="68"/>
      <c r="E4" s="27"/>
      <c r="F4" s="72">
        <f>'4. TROŠKOVNIK_KO'!F94</f>
        <v>0</v>
      </c>
      <c r="H4" s="174"/>
    </row>
    <row r="5" spans="1:8" ht="21.95" customHeight="1" x14ac:dyDescent="0.2">
      <c r="A5" s="24"/>
      <c r="B5" s="66" t="str">
        <f>'4. TROŠKOVNIK_KO'!B146</f>
        <v>3. BETONSKI I ARMIRANOBETONSKI RADOVI  UKUPNO:</v>
      </c>
      <c r="C5" s="67"/>
      <c r="D5" s="68"/>
      <c r="E5" s="27"/>
      <c r="F5" s="72">
        <f>'4. TROŠKOVNIK_KO'!F146</f>
        <v>0</v>
      </c>
      <c r="H5" s="174"/>
    </row>
    <row r="6" spans="1:8" ht="21.95" customHeight="1" x14ac:dyDescent="0.2">
      <c r="A6" s="15"/>
      <c r="B6" s="69" t="str">
        <f>'4. TROŠKOVNIK_KO'!B191</f>
        <v>4. ZIDARSKI RADOVI UKUPNO:</v>
      </c>
      <c r="C6" s="67"/>
      <c r="D6" s="68"/>
      <c r="E6" s="23"/>
      <c r="F6" s="73">
        <f>'4. TROŠKOVNIK_KO'!F191</f>
        <v>0</v>
      </c>
      <c r="H6" s="174"/>
    </row>
    <row r="7" spans="1:8" ht="21.95" customHeight="1" x14ac:dyDescent="0.2">
      <c r="A7" s="15"/>
      <c r="B7" s="69" t="str">
        <f>'4. TROŠKOVNIK_KO'!B203</f>
        <v>5. IZOLATERSKI RADOVI  UKUPNO:</v>
      </c>
      <c r="C7" s="67"/>
      <c r="D7" s="68"/>
      <c r="E7" s="23"/>
      <c r="F7" s="73">
        <f>'4. TROŠKOVNIK_KO'!F203</f>
        <v>0</v>
      </c>
      <c r="H7" s="174"/>
    </row>
    <row r="8" spans="1:8" ht="21.95" customHeight="1" x14ac:dyDescent="0.2">
      <c r="A8" s="14"/>
      <c r="B8" s="69" t="str">
        <f>'4. TROŠKOVNIK_KO'!B215</f>
        <v>6. STOLARSKI RADOVI  UKUPNO:</v>
      </c>
      <c r="C8" s="67"/>
      <c r="D8" s="68"/>
      <c r="E8" s="23"/>
      <c r="F8" s="74">
        <f>'4. TROŠKOVNIK_KO'!F215</f>
        <v>0</v>
      </c>
      <c r="H8" s="174"/>
    </row>
    <row r="9" spans="1:8" ht="21.95" customHeight="1" x14ac:dyDescent="0.2">
      <c r="A9" s="14"/>
      <c r="B9" s="69" t="str">
        <f>'4. TROŠKOVNIK_KO'!B224</f>
        <v>7. BRAVARSKI RADOVI  UKUPNO:</v>
      </c>
      <c r="C9" s="67"/>
      <c r="D9" s="68"/>
      <c r="E9" s="23"/>
      <c r="F9" s="74">
        <f>'4. TROŠKOVNIK_KO'!F224</f>
        <v>0</v>
      </c>
      <c r="H9" s="174"/>
    </row>
    <row r="10" spans="1:8" ht="21.95" customHeight="1" x14ac:dyDescent="0.2">
      <c r="A10" s="16"/>
      <c r="B10" s="69" t="str">
        <f>'4. TROŠKOVNIK_KO'!B261</f>
        <v>8. ELEKTROINSTALACIJE UKUPNO:</v>
      </c>
      <c r="C10" s="70"/>
      <c r="D10" s="71"/>
      <c r="E10" s="65"/>
      <c r="F10" s="75">
        <f>'4. TROŠKOVNIK_KO'!F261</f>
        <v>0</v>
      </c>
      <c r="H10" s="174"/>
    </row>
    <row r="11" spans="1:8" ht="21.95" customHeight="1" x14ac:dyDescent="0.2">
      <c r="A11" s="16"/>
      <c r="B11" s="77" t="str">
        <f>'4. TROŠKOVNIK_KO'!B270</f>
        <v>9. STROJARSKE INSTALACIJE UKUPNO:</v>
      </c>
      <c r="C11" s="78"/>
      <c r="D11" s="79"/>
      <c r="E11" s="80"/>
      <c r="F11" s="81">
        <f>'4. TROŠKOVNIK_KO'!F270</f>
        <v>0</v>
      </c>
      <c r="H11" s="174"/>
    </row>
    <row r="12" spans="1:8" ht="22.5" customHeight="1" x14ac:dyDescent="0.2">
      <c r="A12" s="16"/>
      <c r="B12" s="82" t="s">
        <v>17</v>
      </c>
      <c r="C12" s="20"/>
      <c r="D12" s="17"/>
      <c r="E12" s="16"/>
      <c r="F12" s="76">
        <f>SUM(F3:F11)</f>
        <v>0</v>
      </c>
    </row>
    <row r="13" spans="1:8" ht="21.95" customHeight="1" thickBot="1" x14ac:dyDescent="0.25">
      <c r="A13" s="16"/>
      <c r="B13" s="83" t="s">
        <v>18</v>
      </c>
      <c r="C13" s="84"/>
      <c r="D13" s="85"/>
      <c r="E13" s="86"/>
      <c r="F13" s="87">
        <f>F12*0.25</f>
        <v>0</v>
      </c>
    </row>
    <row r="14" spans="1:8" ht="21.95" customHeight="1" thickTop="1" x14ac:dyDescent="0.2">
      <c r="B14" s="82" t="s">
        <v>19</v>
      </c>
      <c r="F14" s="76">
        <f>SUM(F12:F13)</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33"/>
  <sheetViews>
    <sheetView showZeros="0" view="pageBreakPreview" zoomScale="130" zoomScaleNormal="130" zoomScaleSheetLayoutView="130" workbookViewId="0">
      <pane ySplit="1" topLeftCell="A2" activePane="bottomLeft" state="frozen"/>
      <selection pane="bottomLeft" activeCell="D23" sqref="D23"/>
    </sheetView>
  </sheetViews>
  <sheetFormatPr defaultColWidth="9.140625" defaultRowHeight="12.75" x14ac:dyDescent="0.2"/>
  <cols>
    <col min="1" max="1" width="6.7109375" style="5" customWidth="1"/>
    <col min="2" max="2" width="50.28515625" style="1" customWidth="1"/>
    <col min="3" max="3" width="5.7109375" style="9" customWidth="1"/>
    <col min="4" max="4" width="9.28515625" style="10" customWidth="1"/>
    <col min="5" max="5" width="8.7109375" style="186" customWidth="1"/>
    <col min="6" max="6" width="12.5703125" style="184" customWidth="1"/>
    <col min="7" max="8" width="14.85546875" style="185" customWidth="1"/>
    <col min="9" max="9" width="11.85546875" style="2" customWidth="1"/>
    <col min="10" max="16384" width="9.140625" style="2"/>
  </cols>
  <sheetData>
    <row r="1" spans="1:8" s="4" customFormat="1" ht="13.5" x14ac:dyDescent="0.2">
      <c r="A1" s="12" t="s">
        <v>20</v>
      </c>
      <c r="B1" s="12" t="s">
        <v>21</v>
      </c>
      <c r="C1" s="12" t="s">
        <v>22</v>
      </c>
      <c r="D1" s="12" t="s">
        <v>23</v>
      </c>
      <c r="E1" s="12" t="s">
        <v>24</v>
      </c>
      <c r="F1" s="12" t="s">
        <v>25</v>
      </c>
      <c r="G1" s="175"/>
      <c r="H1" s="175"/>
    </row>
    <row r="2" spans="1:8" s="3" customFormat="1" x14ac:dyDescent="0.2">
      <c r="A2" s="6"/>
      <c r="B2" s="7"/>
      <c r="C2" s="8"/>
      <c r="D2" s="10"/>
      <c r="E2" s="176"/>
      <c r="G2" s="177"/>
      <c r="H2" s="177"/>
    </row>
    <row r="3" spans="1:8" s="88" customFormat="1" ht="12" x14ac:dyDescent="0.2">
      <c r="B3" s="89" t="s">
        <v>26</v>
      </c>
      <c r="C3" s="89"/>
      <c r="D3" s="89"/>
      <c r="E3" s="178"/>
      <c r="F3" s="178"/>
      <c r="G3" s="179"/>
      <c r="H3" s="179"/>
    </row>
    <row r="4" spans="1:8" s="88" customFormat="1" ht="12" x14ac:dyDescent="0.2">
      <c r="B4" s="89"/>
      <c r="C4" s="89"/>
      <c r="D4" s="89"/>
      <c r="E4" s="178"/>
      <c r="F4" s="178"/>
      <c r="G4" s="179"/>
      <c r="H4" s="179"/>
    </row>
    <row r="5" spans="1:8" s="88" customFormat="1" ht="240" x14ac:dyDescent="0.2">
      <c r="B5" s="90" t="s">
        <v>27</v>
      </c>
      <c r="C5" s="89"/>
      <c r="D5" s="89"/>
      <c r="E5" s="180"/>
      <c r="F5" s="178"/>
      <c r="G5" s="179"/>
      <c r="H5" s="179"/>
    </row>
    <row r="6" spans="1:8" s="88" customFormat="1" ht="216" x14ac:dyDescent="0.2">
      <c r="B6" s="90" t="s">
        <v>28</v>
      </c>
      <c r="C6" s="89"/>
      <c r="D6" s="89"/>
      <c r="E6" s="180"/>
      <c r="F6" s="178"/>
      <c r="G6" s="179"/>
      <c r="H6" s="179"/>
    </row>
    <row r="7" spans="1:8" s="92" customFormat="1" ht="72" x14ac:dyDescent="0.2">
      <c r="A7" s="91"/>
      <c r="B7" s="90" t="s">
        <v>29</v>
      </c>
      <c r="C7" s="91"/>
      <c r="D7" s="91"/>
      <c r="E7" s="181"/>
      <c r="F7" s="181"/>
      <c r="G7" s="157"/>
      <c r="H7" s="157"/>
    </row>
    <row r="8" spans="1:8" s="99" customFormat="1" ht="12" x14ac:dyDescent="0.2">
      <c r="A8" s="93"/>
      <c r="B8" s="94"/>
      <c r="C8" s="95"/>
      <c r="D8" s="96"/>
      <c r="E8" s="97"/>
      <c r="F8" s="98"/>
      <c r="G8" s="182"/>
      <c r="H8" s="182"/>
    </row>
    <row r="9" spans="1:8" s="89" customFormat="1" ht="12" x14ac:dyDescent="0.2">
      <c r="B9" s="100" t="s">
        <v>30</v>
      </c>
      <c r="C9" s="101"/>
      <c r="D9" s="102"/>
      <c r="E9" s="137"/>
      <c r="F9" s="137"/>
      <c r="G9" s="178"/>
      <c r="H9" s="178"/>
    </row>
    <row r="10" spans="1:8" s="89" customFormat="1" ht="12" x14ac:dyDescent="0.2">
      <c r="B10" s="100"/>
      <c r="C10" s="101"/>
      <c r="D10" s="102"/>
      <c r="E10" s="137"/>
      <c r="F10" s="137"/>
      <c r="G10" s="178"/>
      <c r="H10" s="178"/>
    </row>
    <row r="11" spans="1:8" s="89" customFormat="1" ht="255" customHeight="1" x14ac:dyDescent="0.2">
      <c r="B11" s="104" t="s">
        <v>31</v>
      </c>
      <c r="C11" s="101"/>
      <c r="D11" s="102"/>
      <c r="E11" s="137"/>
      <c r="F11" s="137"/>
      <c r="G11" s="178"/>
      <c r="H11" s="178"/>
    </row>
    <row r="12" spans="1:8" s="92" customFormat="1" ht="12" x14ac:dyDescent="0.2">
      <c r="A12" s="93"/>
      <c r="B12" s="100"/>
      <c r="C12" s="101"/>
      <c r="D12" s="102"/>
      <c r="E12" s="121"/>
      <c r="F12" s="133"/>
      <c r="G12" s="157"/>
      <c r="H12" s="157"/>
    </row>
    <row r="13" spans="1:8" s="92" customFormat="1" ht="12" x14ac:dyDescent="0.2">
      <c r="A13" s="93"/>
      <c r="B13" s="100" t="s">
        <v>32</v>
      </c>
      <c r="C13" s="101"/>
      <c r="D13" s="102"/>
      <c r="E13" s="121"/>
      <c r="F13" s="133"/>
      <c r="G13" s="157"/>
      <c r="H13" s="157"/>
    </row>
    <row r="14" spans="1:8" s="92" customFormat="1" ht="12" x14ac:dyDescent="0.2">
      <c r="A14" s="93"/>
      <c r="B14" s="100"/>
      <c r="C14" s="101"/>
      <c r="D14" s="102"/>
      <c r="E14" s="121"/>
      <c r="F14" s="133"/>
      <c r="G14" s="157"/>
      <c r="H14" s="157"/>
    </row>
    <row r="15" spans="1:8" s="99" customFormat="1" ht="84" x14ac:dyDescent="0.2">
      <c r="A15" s="93" t="s">
        <v>33</v>
      </c>
      <c r="B15" s="106" t="s">
        <v>34</v>
      </c>
      <c r="C15" s="95"/>
      <c r="D15" s="96"/>
      <c r="E15" s="97"/>
      <c r="F15" s="98"/>
      <c r="G15" s="182"/>
      <c r="H15" s="182"/>
    </row>
    <row r="16" spans="1:8" s="92" customFormat="1" ht="12" x14ac:dyDescent="0.2">
      <c r="A16" s="93"/>
      <c r="B16" s="100"/>
      <c r="C16" s="95" t="s">
        <v>35</v>
      </c>
      <c r="D16" s="109">
        <v>1</v>
      </c>
      <c r="E16" s="98"/>
      <c r="F16" s="98">
        <f>ROUND(D16*E16,2)</f>
        <v>0</v>
      </c>
      <c r="G16" s="157"/>
      <c r="H16" s="157"/>
    </row>
    <row r="17" spans="1:8" s="92" customFormat="1" ht="12" x14ac:dyDescent="0.2">
      <c r="A17" s="93"/>
      <c r="B17" s="100"/>
      <c r="C17" s="95"/>
      <c r="D17" s="96"/>
      <c r="E17" s="98"/>
      <c r="F17" s="98"/>
      <c r="G17" s="157"/>
      <c r="H17" s="157"/>
    </row>
    <row r="18" spans="1:8" s="92" customFormat="1" ht="36" x14ac:dyDescent="0.2">
      <c r="A18" s="93" t="s">
        <v>37</v>
      </c>
      <c r="B18" s="107" t="s">
        <v>222</v>
      </c>
      <c r="C18" s="28"/>
      <c r="D18" s="102"/>
      <c r="E18" s="98"/>
      <c r="F18" s="133" t="str">
        <f>IF(D18=0,"",D18*E18)</f>
        <v/>
      </c>
      <c r="G18" s="157"/>
      <c r="H18" s="157"/>
    </row>
    <row r="19" spans="1:8" s="92" customFormat="1" ht="12" x14ac:dyDescent="0.2">
      <c r="A19" s="93"/>
      <c r="B19" s="108"/>
      <c r="C19" s="28" t="s">
        <v>36</v>
      </c>
      <c r="D19" s="102">
        <v>715</v>
      </c>
      <c r="E19" s="98"/>
      <c r="F19" s="98">
        <f>ROUND(D19*E19,2)</f>
        <v>0</v>
      </c>
      <c r="G19" s="157"/>
      <c r="H19" s="157"/>
    </row>
    <row r="20" spans="1:8" s="99" customFormat="1" ht="12" x14ac:dyDescent="0.2">
      <c r="A20" s="93"/>
      <c r="B20" s="94"/>
      <c r="C20" s="95"/>
      <c r="D20" s="96"/>
      <c r="E20" s="98"/>
      <c r="F20" s="98"/>
      <c r="G20" s="182"/>
      <c r="H20" s="182"/>
    </row>
    <row r="21" spans="1:8" s="99" customFormat="1" ht="12" x14ac:dyDescent="0.2">
      <c r="A21" s="93"/>
      <c r="B21" s="112" t="s">
        <v>38</v>
      </c>
      <c r="C21" s="95"/>
      <c r="D21" s="96"/>
      <c r="E21" s="98"/>
      <c r="F21" s="98"/>
      <c r="G21" s="182"/>
      <c r="H21" s="182"/>
    </row>
    <row r="22" spans="1:8" s="99" customFormat="1" ht="12" x14ac:dyDescent="0.2">
      <c r="A22" s="93"/>
      <c r="B22" s="94"/>
      <c r="C22" s="95"/>
      <c r="D22" s="96"/>
      <c r="E22" s="98"/>
      <c r="F22" s="98"/>
      <c r="G22" s="182"/>
      <c r="H22" s="182"/>
    </row>
    <row r="23" spans="1:8" s="92" customFormat="1" ht="36" x14ac:dyDescent="0.2">
      <c r="A23" s="93" t="s">
        <v>166</v>
      </c>
      <c r="B23" s="118" t="s">
        <v>155</v>
      </c>
      <c r="C23" s="28"/>
      <c r="D23" s="102"/>
      <c r="E23" s="98"/>
      <c r="F23" s="133" t="str">
        <f t="shared" ref="F23" si="0">IF(D23=0,"",D23*E23)</f>
        <v/>
      </c>
      <c r="G23" s="157"/>
      <c r="H23" s="157"/>
    </row>
    <row r="24" spans="1:8" s="92" customFormat="1" ht="13.5" x14ac:dyDescent="0.2">
      <c r="A24" s="93" t="s">
        <v>39</v>
      </c>
      <c r="B24" s="107" t="s">
        <v>48</v>
      </c>
      <c r="C24" s="28" t="s">
        <v>46</v>
      </c>
      <c r="D24" s="102">
        <v>6</v>
      </c>
      <c r="E24" s="98"/>
      <c r="F24" s="98">
        <f t="shared" ref="F24:F25" si="1">ROUND(D24*E24,2)</f>
        <v>0</v>
      </c>
      <c r="G24" s="157"/>
      <c r="H24" s="157"/>
    </row>
    <row r="25" spans="1:8" s="92" customFormat="1" ht="13.5" x14ac:dyDescent="0.2">
      <c r="A25" s="93" t="s">
        <v>40</v>
      </c>
      <c r="B25" s="107" t="s">
        <v>49</v>
      </c>
      <c r="C25" s="28" t="s">
        <v>46</v>
      </c>
      <c r="D25" s="102">
        <v>4</v>
      </c>
      <c r="E25" s="98"/>
      <c r="F25" s="98">
        <f t="shared" si="1"/>
        <v>0</v>
      </c>
      <c r="G25" s="157"/>
      <c r="H25" s="157"/>
    </row>
    <row r="26" spans="1:8" s="92" customFormat="1" ht="12" x14ac:dyDescent="0.2">
      <c r="A26" s="93"/>
      <c r="B26" s="116"/>
      <c r="C26" s="28"/>
      <c r="D26" s="102"/>
      <c r="E26" s="98"/>
      <c r="F26" s="109" t="str">
        <f>IF(ROUND(D26*E26,2)=0,"",(ROUND(D26*E26,2)))</f>
        <v/>
      </c>
      <c r="G26" s="157"/>
      <c r="H26" s="157"/>
    </row>
    <row r="27" spans="1:8" s="111" customFormat="1" ht="48" x14ac:dyDescent="0.2">
      <c r="A27" s="127" t="s">
        <v>167</v>
      </c>
      <c r="B27" s="110" t="s">
        <v>51</v>
      </c>
      <c r="C27" s="126"/>
      <c r="D27" s="127"/>
      <c r="E27" s="98"/>
      <c r="F27" s="109"/>
      <c r="G27" s="153"/>
      <c r="H27" s="153"/>
    </row>
    <row r="28" spans="1:8" s="111" customFormat="1" ht="12" x14ac:dyDescent="0.2">
      <c r="A28" s="127"/>
      <c r="B28" s="110"/>
      <c r="C28" s="126" t="s">
        <v>46</v>
      </c>
      <c r="D28" s="127">
        <v>5</v>
      </c>
      <c r="E28" s="98"/>
      <c r="F28" s="98">
        <f>ROUND(D28*E28,2)</f>
        <v>0</v>
      </c>
      <c r="G28" s="153"/>
      <c r="H28" s="153"/>
    </row>
    <row r="29" spans="1:8" s="111" customFormat="1" ht="12" x14ac:dyDescent="0.2">
      <c r="A29" s="127"/>
      <c r="B29" s="128"/>
      <c r="C29" s="129"/>
      <c r="D29" s="130"/>
      <c r="E29" s="98"/>
      <c r="F29" s="109"/>
      <c r="G29" s="153"/>
      <c r="H29" s="153"/>
    </row>
    <row r="30" spans="1:8" s="111" customFormat="1" ht="12" x14ac:dyDescent="0.2">
      <c r="A30" s="127" t="s">
        <v>168</v>
      </c>
      <c r="B30" s="128" t="s">
        <v>52</v>
      </c>
      <c r="C30" s="129"/>
      <c r="D30" s="130"/>
      <c r="E30" s="98"/>
      <c r="F30" s="109"/>
      <c r="G30" s="153"/>
      <c r="H30" s="153"/>
    </row>
    <row r="31" spans="1:8" s="111" customFormat="1" ht="12" x14ac:dyDescent="0.2">
      <c r="A31" s="127"/>
      <c r="B31" s="128"/>
      <c r="C31" s="129" t="s">
        <v>35</v>
      </c>
      <c r="D31" s="130">
        <v>1</v>
      </c>
      <c r="E31" s="98"/>
      <c r="F31" s="98">
        <f>ROUND(D31*E31,2)</f>
        <v>0</v>
      </c>
      <c r="G31" s="153"/>
      <c r="H31" s="153"/>
    </row>
    <row r="32" spans="1:8" s="111" customFormat="1" ht="12" x14ac:dyDescent="0.2">
      <c r="A32" s="127"/>
      <c r="B32" s="131"/>
      <c r="C32" s="132"/>
      <c r="D32" s="127"/>
      <c r="E32" s="98"/>
      <c r="F32" s="109"/>
      <c r="G32" s="153"/>
      <c r="H32" s="153"/>
    </row>
    <row r="33" spans="1:8" s="111" customFormat="1" ht="36" x14ac:dyDescent="0.2">
      <c r="A33" s="127" t="s">
        <v>169</v>
      </c>
      <c r="B33" s="110" t="s">
        <v>53</v>
      </c>
      <c r="C33" s="126"/>
      <c r="D33" s="127"/>
      <c r="E33" s="98"/>
      <c r="F33" s="109"/>
      <c r="G33" s="153"/>
      <c r="H33" s="153"/>
    </row>
    <row r="34" spans="1:8" s="111" customFormat="1" ht="12" x14ac:dyDescent="0.2">
      <c r="A34" s="127"/>
      <c r="B34" s="110"/>
      <c r="C34" s="126" t="s">
        <v>46</v>
      </c>
      <c r="D34" s="127">
        <v>3</v>
      </c>
      <c r="E34" s="98"/>
      <c r="F34" s="109" t="str">
        <f t="shared" ref="F34" si="2">IF(ROUND(D34*E34,2)=0,"",(ROUND(D34*E34,2)))</f>
        <v/>
      </c>
      <c r="G34" s="153"/>
      <c r="H34" s="153"/>
    </row>
    <row r="35" spans="1:8" s="99" customFormat="1" ht="12" x14ac:dyDescent="0.2">
      <c r="A35" s="93"/>
      <c r="B35" s="94"/>
      <c r="C35" s="28"/>
      <c r="D35" s="102"/>
      <c r="E35" s="98"/>
      <c r="F35" s="109"/>
      <c r="G35" s="182"/>
      <c r="H35" s="182"/>
    </row>
    <row r="36" spans="1:8" s="99" customFormat="1" ht="12" x14ac:dyDescent="0.2">
      <c r="A36" s="93"/>
      <c r="B36" s="112" t="s">
        <v>56</v>
      </c>
      <c r="C36" s="95"/>
      <c r="D36" s="96"/>
      <c r="E36" s="98"/>
      <c r="F36" s="98"/>
      <c r="G36" s="182"/>
      <c r="H36" s="182"/>
    </row>
    <row r="37" spans="1:8" s="92" customFormat="1" ht="12" x14ac:dyDescent="0.2">
      <c r="A37" s="134"/>
      <c r="B37" s="123"/>
      <c r="C37" s="120"/>
      <c r="D37" s="121"/>
      <c r="E37" s="98"/>
      <c r="F37" s="109" t="str">
        <f t="shared" ref="F37:F45" si="3">IF(ROUND(D37*E37,2)=0,"",(ROUND(D37*E37,2)))</f>
        <v/>
      </c>
      <c r="G37" s="157"/>
      <c r="H37" s="157"/>
    </row>
    <row r="38" spans="1:8" s="92" customFormat="1" ht="24" x14ac:dyDescent="0.2">
      <c r="A38" s="93" t="s">
        <v>170</v>
      </c>
      <c r="B38" s="119" t="s">
        <v>57</v>
      </c>
      <c r="C38" s="120"/>
      <c r="D38" s="121"/>
      <c r="E38" s="98"/>
      <c r="F38" s="109" t="str">
        <f t="shared" si="3"/>
        <v/>
      </c>
      <c r="G38" s="157"/>
      <c r="H38" s="157"/>
    </row>
    <row r="39" spans="1:8" s="92" customFormat="1" ht="12" x14ac:dyDescent="0.2">
      <c r="A39" s="105" t="s">
        <v>39</v>
      </c>
      <c r="B39" s="114" t="s">
        <v>58</v>
      </c>
      <c r="C39" s="120" t="s">
        <v>36</v>
      </c>
      <c r="D39" s="121">
        <v>850</v>
      </c>
      <c r="E39" s="98"/>
      <c r="F39" s="98">
        <f>ROUND(D39*E39,2)</f>
        <v>0</v>
      </c>
      <c r="G39" s="157"/>
      <c r="H39" s="157"/>
    </row>
    <row r="40" spans="1:8" s="92" customFormat="1" ht="12" x14ac:dyDescent="0.2">
      <c r="B40" s="123"/>
      <c r="C40" s="120"/>
      <c r="D40" s="121"/>
      <c r="E40" s="98"/>
      <c r="F40" s="109" t="str">
        <f t="shared" si="3"/>
        <v/>
      </c>
      <c r="G40" s="157"/>
      <c r="H40" s="157"/>
    </row>
    <row r="41" spans="1:8" s="92" customFormat="1" ht="12" x14ac:dyDescent="0.2">
      <c r="A41" s="88"/>
      <c r="C41" s="120"/>
      <c r="D41" s="121"/>
      <c r="E41" s="98"/>
      <c r="F41" s="109" t="str">
        <f t="shared" si="3"/>
        <v/>
      </c>
      <c r="G41" s="157"/>
      <c r="H41" s="157"/>
    </row>
    <row r="42" spans="1:8" s="92" customFormat="1" ht="24" x14ac:dyDescent="0.2">
      <c r="A42" s="93" t="s">
        <v>171</v>
      </c>
      <c r="B42" s="110" t="s">
        <v>59</v>
      </c>
      <c r="C42" s="135"/>
      <c r="D42" s="121"/>
      <c r="E42" s="98"/>
      <c r="F42" s="109" t="str">
        <f t="shared" si="3"/>
        <v/>
      </c>
      <c r="G42" s="157"/>
      <c r="H42" s="157"/>
    </row>
    <row r="43" spans="1:8" s="92" customFormat="1" ht="12" x14ac:dyDescent="0.2">
      <c r="A43" s="88"/>
      <c r="B43" s="136"/>
      <c r="C43" s="28" t="s">
        <v>36</v>
      </c>
      <c r="D43" s="121">
        <v>1240</v>
      </c>
      <c r="E43" s="98"/>
      <c r="F43" s="98">
        <f>ROUND(D43*E43,2)</f>
        <v>0</v>
      </c>
      <c r="G43" s="157"/>
      <c r="H43" s="157"/>
    </row>
    <row r="44" spans="1:8" s="92" customFormat="1" ht="12" x14ac:dyDescent="0.2">
      <c r="A44" s="88"/>
      <c r="C44" s="28"/>
      <c r="D44" s="121"/>
      <c r="E44" s="98"/>
      <c r="F44" s="109" t="str">
        <f t="shared" si="3"/>
        <v/>
      </c>
      <c r="G44" s="157"/>
      <c r="H44" s="157"/>
    </row>
    <row r="45" spans="1:8" s="92" customFormat="1" ht="24" x14ac:dyDescent="0.2">
      <c r="A45" s="93" t="s">
        <v>156</v>
      </c>
      <c r="B45" s="119" t="s">
        <v>60</v>
      </c>
      <c r="C45" s="28"/>
      <c r="D45" s="121"/>
      <c r="E45" s="98"/>
      <c r="F45" s="109" t="str">
        <f t="shared" si="3"/>
        <v/>
      </c>
      <c r="G45" s="157"/>
      <c r="H45" s="157"/>
    </row>
    <row r="46" spans="1:8" s="92" customFormat="1" ht="12" x14ac:dyDescent="0.2">
      <c r="A46" s="88"/>
      <c r="B46" s="136"/>
      <c r="C46" s="28" t="s">
        <v>36</v>
      </c>
      <c r="D46" s="121">
        <v>100</v>
      </c>
      <c r="E46" s="98"/>
      <c r="F46" s="98">
        <f>ROUND(D46*E46,2)</f>
        <v>0</v>
      </c>
      <c r="G46" s="157"/>
      <c r="H46" s="157"/>
    </row>
    <row r="47" spans="1:8" s="92" customFormat="1" ht="12" x14ac:dyDescent="0.2">
      <c r="A47" s="88"/>
      <c r="B47" s="122"/>
      <c r="C47" s="124"/>
      <c r="D47" s="121"/>
      <c r="E47" s="98"/>
      <c r="F47" s="109" t="str">
        <f t="shared" ref="F47:F62" si="4">IF(ROUND(D47*E47,2)=0,"",(ROUND(D47*E47,2)))</f>
        <v/>
      </c>
      <c r="G47" s="157"/>
      <c r="H47" s="157"/>
    </row>
    <row r="48" spans="1:8" s="92" customFormat="1" ht="49.5" x14ac:dyDescent="0.2">
      <c r="A48" s="93" t="s">
        <v>158</v>
      </c>
      <c r="B48" s="110" t="s">
        <v>61</v>
      </c>
      <c r="C48" s="28"/>
      <c r="D48" s="102"/>
      <c r="E48" s="98"/>
      <c r="F48" s="109" t="str">
        <f t="shared" si="4"/>
        <v/>
      </c>
      <c r="G48" s="157"/>
      <c r="H48" s="157"/>
    </row>
    <row r="49" spans="1:8" s="92" customFormat="1" ht="12" x14ac:dyDescent="0.2">
      <c r="A49" s="93" t="s">
        <v>39</v>
      </c>
      <c r="B49" s="114" t="s">
        <v>62</v>
      </c>
      <c r="C49" s="28" t="s">
        <v>47</v>
      </c>
      <c r="D49" s="102">
        <v>32</v>
      </c>
      <c r="E49" s="98"/>
      <c r="F49" s="98">
        <f t="shared" ref="F49" si="5">ROUND(D49*E49,2)</f>
        <v>0</v>
      </c>
      <c r="G49" s="157"/>
      <c r="H49" s="157"/>
    </row>
    <row r="50" spans="1:8" s="92" customFormat="1" ht="12" x14ac:dyDescent="0.2">
      <c r="A50" s="93"/>
      <c r="B50" s="13"/>
      <c r="C50" s="28"/>
      <c r="D50" s="102"/>
      <c r="E50" s="98"/>
      <c r="F50" s="109" t="str">
        <f t="shared" si="4"/>
        <v/>
      </c>
      <c r="G50" s="157"/>
      <c r="H50" s="157"/>
    </row>
    <row r="51" spans="1:8" s="92" customFormat="1" ht="12" x14ac:dyDescent="0.2">
      <c r="A51" s="93"/>
      <c r="B51" s="114"/>
      <c r="C51" s="28"/>
      <c r="D51" s="102"/>
      <c r="E51" s="98"/>
      <c r="F51" s="109"/>
      <c r="G51" s="157"/>
      <c r="H51" s="157"/>
    </row>
    <row r="52" spans="1:8" s="92" customFormat="1" ht="24" x14ac:dyDescent="0.2">
      <c r="A52" s="93" t="s">
        <v>172</v>
      </c>
      <c r="B52" s="118" t="s">
        <v>63</v>
      </c>
      <c r="C52" s="28"/>
      <c r="D52" s="102"/>
      <c r="E52" s="98"/>
      <c r="F52" s="109" t="str">
        <f t="shared" si="4"/>
        <v/>
      </c>
      <c r="G52" s="157"/>
      <c r="H52" s="157"/>
    </row>
    <row r="53" spans="1:8" s="92" customFormat="1" ht="12" x14ac:dyDescent="0.2">
      <c r="A53" s="93"/>
      <c r="B53" s="116"/>
      <c r="C53" s="28" t="s">
        <v>47</v>
      </c>
      <c r="D53" s="102">
        <v>1.04</v>
      </c>
      <c r="E53" s="98"/>
      <c r="F53" s="98">
        <f>ROUND(D53*E53,2)</f>
        <v>0</v>
      </c>
      <c r="G53" s="157"/>
      <c r="H53" s="157"/>
    </row>
    <row r="54" spans="1:8" s="92" customFormat="1" ht="12" x14ac:dyDescent="0.2">
      <c r="A54" s="93"/>
      <c r="B54" s="114"/>
      <c r="C54" s="28"/>
      <c r="D54" s="102"/>
      <c r="E54" s="98"/>
      <c r="F54" s="109" t="str">
        <f t="shared" si="4"/>
        <v/>
      </c>
      <c r="G54" s="157"/>
      <c r="H54" s="157"/>
    </row>
    <row r="55" spans="1:8" s="92" customFormat="1" ht="36" x14ac:dyDescent="0.2">
      <c r="A55" s="93" t="s">
        <v>173</v>
      </c>
      <c r="B55" s="119" t="s">
        <v>157</v>
      </c>
      <c r="C55" s="120"/>
      <c r="D55" s="140"/>
      <c r="E55" s="98"/>
      <c r="F55" s="109" t="str">
        <f t="shared" si="4"/>
        <v/>
      </c>
      <c r="G55" s="157"/>
      <c r="H55" s="157"/>
    </row>
    <row r="56" spans="1:8" s="92" customFormat="1" ht="12" x14ac:dyDescent="0.2">
      <c r="A56" s="113"/>
      <c r="B56" s="118"/>
      <c r="C56" s="120" t="s">
        <v>47</v>
      </c>
      <c r="D56" s="140">
        <v>9.56</v>
      </c>
      <c r="E56" s="98"/>
      <c r="F56" s="98">
        <f>ROUND(D56*E56,2)</f>
        <v>0</v>
      </c>
      <c r="G56" s="157"/>
      <c r="H56" s="157"/>
    </row>
    <row r="57" spans="1:8" s="92" customFormat="1" ht="12" x14ac:dyDescent="0.2">
      <c r="A57" s="141"/>
      <c r="B57" s="105"/>
      <c r="C57" s="120"/>
      <c r="D57" s="140"/>
      <c r="E57" s="98"/>
      <c r="F57" s="109" t="str">
        <f t="shared" ref="F57:F58" si="6">IF(ROUND(D57*E57,2)=0,"",(ROUND(D57*E57,2)))</f>
        <v/>
      </c>
      <c r="G57" s="157"/>
      <c r="H57" s="157"/>
    </row>
    <row r="58" spans="1:8" s="92" customFormat="1" ht="48" x14ac:dyDescent="0.2">
      <c r="A58" s="93" t="s">
        <v>174</v>
      </c>
      <c r="B58" s="161" t="s">
        <v>159</v>
      </c>
      <c r="C58" s="124"/>
      <c r="D58" s="140"/>
      <c r="E58" s="98"/>
      <c r="F58" s="109" t="str">
        <f t="shared" si="6"/>
        <v/>
      </c>
      <c r="G58" s="157"/>
      <c r="H58" s="157"/>
    </row>
    <row r="59" spans="1:8" s="92" customFormat="1" ht="12" x14ac:dyDescent="0.2">
      <c r="A59" s="113"/>
      <c r="B59" s="118"/>
      <c r="C59" s="120" t="s">
        <v>47</v>
      </c>
      <c r="D59" s="140">
        <v>85</v>
      </c>
      <c r="E59" s="98"/>
      <c r="F59" s="98">
        <f>ROUND(D59*E59,2)</f>
        <v>0</v>
      </c>
      <c r="G59" s="157"/>
      <c r="H59" s="157"/>
    </row>
    <row r="60" spans="1:8" s="92" customFormat="1" ht="12" x14ac:dyDescent="0.2">
      <c r="A60" s="113"/>
      <c r="B60" s="118"/>
      <c r="C60" s="120"/>
      <c r="D60" s="140"/>
      <c r="E60" s="98"/>
      <c r="F60" s="98"/>
      <c r="G60" s="157"/>
      <c r="H60" s="157"/>
    </row>
    <row r="61" spans="1:8" s="92" customFormat="1" ht="165.75" x14ac:dyDescent="0.2">
      <c r="A61" s="93" t="s">
        <v>175</v>
      </c>
      <c r="B61" s="193" t="s">
        <v>181</v>
      </c>
      <c r="C61" s="120"/>
      <c r="D61" s="140"/>
      <c r="E61" s="98"/>
      <c r="F61" s="98"/>
      <c r="G61" s="157"/>
      <c r="H61" s="157"/>
    </row>
    <row r="62" spans="1:8" s="111" customFormat="1" ht="12" x14ac:dyDescent="0.2">
      <c r="B62" s="138"/>
      <c r="C62" s="159" t="s">
        <v>36</v>
      </c>
      <c r="D62" s="102">
        <v>100</v>
      </c>
      <c r="E62" s="98"/>
      <c r="F62" s="109" t="str">
        <f t="shared" si="4"/>
        <v/>
      </c>
      <c r="G62" s="153"/>
      <c r="H62" s="153"/>
    </row>
    <row r="63" spans="1:8" s="99" customFormat="1" ht="12" x14ac:dyDescent="0.2">
      <c r="A63" s="93"/>
      <c r="B63" s="94"/>
      <c r="C63" s="95"/>
      <c r="D63" s="96"/>
      <c r="E63" s="98"/>
      <c r="F63" s="98"/>
      <c r="G63" s="182"/>
      <c r="H63" s="182"/>
    </row>
    <row r="64" spans="1:8" s="99" customFormat="1" ht="12" x14ac:dyDescent="0.2">
      <c r="A64" s="93"/>
      <c r="B64" s="112" t="s">
        <v>64</v>
      </c>
      <c r="C64" s="95"/>
      <c r="D64" s="96"/>
      <c r="E64" s="98"/>
      <c r="F64" s="98"/>
      <c r="G64" s="182"/>
      <c r="H64" s="182"/>
    </row>
    <row r="65" spans="1:8" s="99" customFormat="1" ht="12" x14ac:dyDescent="0.2">
      <c r="A65" s="93"/>
      <c r="B65" s="94"/>
      <c r="C65" s="95"/>
      <c r="D65" s="96"/>
      <c r="E65" s="98"/>
      <c r="F65" s="98"/>
      <c r="G65" s="182"/>
      <c r="H65" s="182"/>
    </row>
    <row r="66" spans="1:8" s="92" customFormat="1" ht="12" x14ac:dyDescent="0.2">
      <c r="A66" s="93"/>
      <c r="B66" s="114"/>
      <c r="C66" s="28"/>
      <c r="D66" s="102"/>
      <c r="E66" s="98"/>
      <c r="F66" s="109" t="str">
        <f t="shared" ref="F66:F70" si="7">IF(ROUND(D66*E66,2)=0,"",(ROUND(D66*E66,2)))</f>
        <v/>
      </c>
      <c r="G66" s="157"/>
      <c r="H66" s="157"/>
    </row>
    <row r="67" spans="1:8" s="92" customFormat="1" ht="84" x14ac:dyDescent="0.2">
      <c r="A67" s="93" t="s">
        <v>176</v>
      </c>
      <c r="B67" s="110" t="s">
        <v>65</v>
      </c>
      <c r="C67" s="28"/>
      <c r="D67" s="102"/>
      <c r="E67" s="98"/>
      <c r="F67" s="109" t="str">
        <f t="shared" si="7"/>
        <v/>
      </c>
      <c r="G67" s="157"/>
      <c r="H67" s="157"/>
    </row>
    <row r="68" spans="1:8" s="92" customFormat="1" ht="12" x14ac:dyDescent="0.2">
      <c r="A68" s="93"/>
      <c r="B68" s="108"/>
      <c r="C68" s="28" t="s">
        <v>36</v>
      </c>
      <c r="D68" s="102">
        <v>600</v>
      </c>
      <c r="E68" s="98"/>
      <c r="F68" s="98">
        <f>ROUND(D68*E68,2)</f>
        <v>0</v>
      </c>
      <c r="G68" s="157"/>
      <c r="H68" s="157"/>
    </row>
    <row r="69" spans="1:8" s="92" customFormat="1" ht="12" x14ac:dyDescent="0.2">
      <c r="A69" s="93"/>
      <c r="B69" s="110"/>
      <c r="C69" s="28"/>
      <c r="D69" s="102"/>
      <c r="E69" s="98"/>
      <c r="F69" s="109" t="str">
        <f t="shared" si="7"/>
        <v/>
      </c>
      <c r="G69" s="157"/>
      <c r="H69" s="157"/>
    </row>
    <row r="70" spans="1:8" s="92" customFormat="1" ht="120" x14ac:dyDescent="0.2">
      <c r="A70" s="93" t="s">
        <v>177</v>
      </c>
      <c r="B70" s="110" t="s">
        <v>66</v>
      </c>
      <c r="C70" s="28"/>
      <c r="D70" s="102"/>
      <c r="E70" s="98"/>
      <c r="F70" s="109" t="str">
        <f t="shared" si="7"/>
        <v/>
      </c>
      <c r="G70" s="157"/>
      <c r="H70" s="157"/>
    </row>
    <row r="71" spans="1:8" s="92" customFormat="1" ht="12" x14ac:dyDescent="0.2">
      <c r="A71" s="93"/>
      <c r="B71" s="108"/>
      <c r="C71" s="28" t="s">
        <v>36</v>
      </c>
      <c r="D71" s="102">
        <v>60</v>
      </c>
      <c r="E71" s="98"/>
      <c r="F71" s="98">
        <f>ROUND(D71*E71,2)</f>
        <v>0</v>
      </c>
      <c r="G71" s="157"/>
      <c r="H71" s="157"/>
    </row>
    <row r="72" spans="1:8" s="92" customFormat="1" ht="12" x14ac:dyDescent="0.2">
      <c r="A72" s="93"/>
      <c r="B72" s="118"/>
      <c r="C72" s="28"/>
      <c r="D72" s="102"/>
      <c r="E72" s="98"/>
      <c r="F72" s="109" t="str">
        <f t="shared" ref="F72:F73" si="8">IF(ROUND(D72*E72,2)=0,"",(ROUND(D72*E72,2)))</f>
        <v/>
      </c>
      <c r="G72" s="157"/>
      <c r="H72" s="157"/>
    </row>
    <row r="73" spans="1:8" s="92" customFormat="1" ht="60" x14ac:dyDescent="0.2">
      <c r="A73" s="105" t="s">
        <v>50</v>
      </c>
      <c r="B73" s="117" t="s">
        <v>67</v>
      </c>
      <c r="C73" s="28"/>
      <c r="D73" s="102"/>
      <c r="E73" s="98"/>
      <c r="F73" s="109" t="str">
        <f t="shared" si="8"/>
        <v/>
      </c>
      <c r="G73" s="157"/>
      <c r="H73" s="157"/>
    </row>
    <row r="74" spans="1:8" s="92" customFormat="1" ht="12" x14ac:dyDescent="0.2">
      <c r="A74" s="93" t="s">
        <v>39</v>
      </c>
      <c r="B74" s="114" t="s">
        <v>68</v>
      </c>
      <c r="C74" s="28" t="s">
        <v>47</v>
      </c>
      <c r="D74" s="102">
        <v>70</v>
      </c>
      <c r="E74" s="98"/>
      <c r="F74" s="98">
        <f t="shared" ref="F74" si="9">ROUND(D74*E74,2)</f>
        <v>0</v>
      </c>
      <c r="G74" s="157"/>
      <c r="H74" s="157"/>
    </row>
    <row r="75" spans="1:8" s="92" customFormat="1" ht="12" x14ac:dyDescent="0.2">
      <c r="A75" s="93"/>
      <c r="B75" s="143"/>
      <c r="C75" s="28"/>
      <c r="D75" s="102"/>
      <c r="E75" s="98"/>
      <c r="F75" s="121"/>
      <c r="G75" s="157"/>
      <c r="H75" s="157"/>
    </row>
    <row r="76" spans="1:8" s="92" customFormat="1" ht="12" x14ac:dyDescent="0.2">
      <c r="A76" s="144"/>
      <c r="B76" s="145" t="s">
        <v>69</v>
      </c>
      <c r="C76" s="146"/>
      <c r="D76" s="147"/>
      <c r="E76" s="98"/>
      <c r="F76" s="148">
        <f>SUM(F16:F74)</f>
        <v>0</v>
      </c>
      <c r="G76" s="157"/>
      <c r="H76" s="157"/>
    </row>
    <row r="77" spans="1:8" s="89" customFormat="1" ht="12" x14ac:dyDescent="0.2">
      <c r="A77" s="105"/>
      <c r="B77" s="111"/>
      <c r="C77" s="28"/>
      <c r="D77" s="102"/>
      <c r="E77" s="98"/>
      <c r="F77" s="133"/>
      <c r="G77" s="178"/>
      <c r="H77" s="178"/>
    </row>
    <row r="78" spans="1:8" s="92" customFormat="1" ht="12" x14ac:dyDescent="0.2">
      <c r="A78" s="105"/>
      <c r="B78" s="111"/>
      <c r="C78" s="28"/>
      <c r="D78" s="102"/>
      <c r="E78" s="98"/>
      <c r="F78" s="133"/>
      <c r="G78" s="157"/>
      <c r="H78" s="157"/>
    </row>
    <row r="79" spans="1:8" s="92" customFormat="1" ht="12" x14ac:dyDescent="0.2">
      <c r="A79" s="105"/>
      <c r="B79" s="111"/>
      <c r="C79" s="28"/>
      <c r="D79" s="102"/>
      <c r="E79" s="98"/>
      <c r="F79" s="133"/>
      <c r="G79" s="157"/>
      <c r="H79" s="157"/>
    </row>
    <row r="80" spans="1:8" s="92" customFormat="1" ht="12" x14ac:dyDescent="0.2">
      <c r="A80" s="89"/>
      <c r="B80" s="100" t="s">
        <v>70</v>
      </c>
      <c r="C80" s="101"/>
      <c r="D80" s="102"/>
      <c r="E80" s="98"/>
      <c r="F80" s="137"/>
      <c r="G80" s="157"/>
      <c r="H80" s="157"/>
    </row>
    <row r="81" spans="1:8" s="92" customFormat="1" ht="12" x14ac:dyDescent="0.2">
      <c r="A81" s="89"/>
      <c r="B81" s="100"/>
      <c r="C81" s="101"/>
      <c r="D81" s="102"/>
      <c r="E81" s="98"/>
      <c r="F81" s="137"/>
      <c r="G81" s="157"/>
      <c r="H81" s="157"/>
    </row>
    <row r="82" spans="1:8" s="92" customFormat="1" ht="360" x14ac:dyDescent="0.2">
      <c r="A82" s="89"/>
      <c r="B82" s="104" t="s">
        <v>71</v>
      </c>
      <c r="C82" s="101"/>
      <c r="D82" s="102"/>
      <c r="E82" s="98"/>
      <c r="F82" s="137"/>
      <c r="G82" s="157"/>
      <c r="H82" s="157"/>
    </row>
    <row r="83" spans="1:8" s="92" customFormat="1" ht="12" x14ac:dyDescent="0.2">
      <c r="A83" s="93"/>
      <c r="B83" s="100"/>
      <c r="C83" s="101"/>
      <c r="D83" s="102"/>
      <c r="E83" s="98"/>
      <c r="F83" s="133"/>
      <c r="G83" s="157"/>
      <c r="H83" s="157"/>
    </row>
    <row r="84" spans="1:8" s="92" customFormat="1" ht="36" x14ac:dyDescent="0.2">
      <c r="A84" s="93" t="s">
        <v>72</v>
      </c>
      <c r="B84" s="118" t="s">
        <v>73</v>
      </c>
      <c r="C84" s="28"/>
      <c r="D84" s="102"/>
      <c r="E84" s="98"/>
      <c r="F84" s="133"/>
      <c r="G84" s="157"/>
      <c r="H84" s="157"/>
    </row>
    <row r="85" spans="1:8" s="92" customFormat="1" ht="12" x14ac:dyDescent="0.2">
      <c r="A85" s="93"/>
      <c r="B85" s="118" t="s">
        <v>74</v>
      </c>
      <c r="C85" s="28" t="s">
        <v>47</v>
      </c>
      <c r="D85" s="102">
        <v>84.96</v>
      </c>
      <c r="E85" s="98"/>
      <c r="F85" s="98">
        <f t="shared" ref="F85" si="10">ROUND(D85*E85,2)</f>
        <v>0</v>
      </c>
      <c r="G85" s="157"/>
      <c r="H85" s="157"/>
    </row>
    <row r="86" spans="1:8" s="92" customFormat="1" ht="12" x14ac:dyDescent="0.2">
      <c r="A86" s="93"/>
      <c r="B86" s="118"/>
      <c r="C86" s="28"/>
      <c r="D86" s="102"/>
      <c r="E86" s="98"/>
      <c r="F86" s="109"/>
      <c r="G86" s="157"/>
      <c r="H86" s="157"/>
    </row>
    <row r="87" spans="1:8" s="92" customFormat="1" ht="36" x14ac:dyDescent="0.2">
      <c r="A87" s="93" t="s">
        <v>75</v>
      </c>
      <c r="B87" s="118" t="s">
        <v>76</v>
      </c>
      <c r="C87" s="28"/>
      <c r="D87" s="102"/>
      <c r="E87" s="98"/>
      <c r="F87" s="133"/>
      <c r="G87" s="157"/>
      <c r="H87" s="157"/>
    </row>
    <row r="88" spans="1:8" s="92" customFormat="1" ht="12" x14ac:dyDescent="0.2">
      <c r="A88" s="93"/>
      <c r="B88" s="118"/>
      <c r="C88" s="28" t="s">
        <v>47</v>
      </c>
      <c r="D88" s="102">
        <v>59.8</v>
      </c>
      <c r="E88" s="98"/>
      <c r="F88" s="98">
        <f>ROUND(D88*E88,2)</f>
        <v>0</v>
      </c>
      <c r="G88" s="157"/>
      <c r="H88" s="157"/>
    </row>
    <row r="89" spans="1:8" s="92" customFormat="1" ht="12" x14ac:dyDescent="0.2">
      <c r="A89" s="93"/>
      <c r="B89" s="13"/>
      <c r="C89" s="28"/>
      <c r="D89" s="102"/>
      <c r="E89" s="98"/>
      <c r="F89" s="133"/>
      <c r="G89" s="157"/>
      <c r="H89" s="157"/>
    </row>
    <row r="90" spans="1:8" s="92" customFormat="1" ht="60" x14ac:dyDescent="0.2">
      <c r="A90" s="93" t="s">
        <v>77</v>
      </c>
      <c r="B90" s="118" t="s">
        <v>78</v>
      </c>
      <c r="C90" s="28"/>
      <c r="D90" s="102"/>
      <c r="E90" s="98"/>
      <c r="F90" s="133" t="str">
        <f t="shared" ref="F90" si="11">IF(D90=0,"",D90*E90)</f>
        <v/>
      </c>
      <c r="G90" s="157"/>
      <c r="H90" s="157"/>
    </row>
    <row r="91" spans="1:8" s="92" customFormat="1" ht="12" x14ac:dyDescent="0.2">
      <c r="A91" s="93" t="s">
        <v>39</v>
      </c>
      <c r="B91" s="114" t="s">
        <v>79</v>
      </c>
      <c r="C91" s="28" t="s">
        <v>47</v>
      </c>
      <c r="D91" s="102">
        <v>10</v>
      </c>
      <c r="E91" s="98"/>
      <c r="F91" s="98">
        <f t="shared" ref="F91" si="12">ROUND(D91*E91,2)</f>
        <v>0</v>
      </c>
      <c r="G91" s="157"/>
      <c r="H91" s="157"/>
    </row>
    <row r="92" spans="1:8" s="92" customFormat="1" ht="12" x14ac:dyDescent="0.2">
      <c r="A92" s="93" t="s">
        <v>40</v>
      </c>
      <c r="B92" s="114" t="s">
        <v>80</v>
      </c>
      <c r="C92" s="28" t="s">
        <v>47</v>
      </c>
      <c r="D92" s="102">
        <v>15.16</v>
      </c>
      <c r="E92" s="98"/>
      <c r="F92" s="98">
        <f>ROUND(D92*E92,2)</f>
        <v>0</v>
      </c>
      <c r="G92" s="157"/>
      <c r="H92" s="157"/>
    </row>
    <row r="93" spans="1:8" s="92" customFormat="1" ht="12" x14ac:dyDescent="0.2">
      <c r="A93" s="93"/>
      <c r="B93" s="143"/>
      <c r="C93" s="28"/>
      <c r="D93" s="102"/>
      <c r="E93" s="98"/>
      <c r="F93" s="121"/>
      <c r="G93" s="157"/>
      <c r="H93" s="157"/>
    </row>
    <row r="94" spans="1:8" s="92" customFormat="1" ht="12" x14ac:dyDescent="0.2">
      <c r="A94" s="144"/>
      <c r="B94" s="145" t="s">
        <v>81</v>
      </c>
      <c r="C94" s="146"/>
      <c r="D94" s="147"/>
      <c r="E94" s="98"/>
      <c r="F94" s="148">
        <f>SUM(F82:F92)</f>
        <v>0</v>
      </c>
      <c r="G94" s="157"/>
      <c r="H94" s="157"/>
    </row>
    <row r="95" spans="1:8" s="89" customFormat="1" ht="12" x14ac:dyDescent="0.2">
      <c r="A95" s="105"/>
      <c r="B95" s="111"/>
      <c r="C95" s="28"/>
      <c r="D95" s="102"/>
      <c r="E95" s="98"/>
      <c r="F95" s="133"/>
      <c r="G95" s="178"/>
      <c r="H95" s="178"/>
    </row>
    <row r="96" spans="1:8" s="89" customFormat="1" ht="12" x14ac:dyDescent="0.2">
      <c r="A96" s="105"/>
      <c r="B96" s="111"/>
      <c r="C96" s="28"/>
      <c r="D96" s="102"/>
      <c r="E96" s="98"/>
      <c r="F96" s="133"/>
      <c r="G96" s="178"/>
      <c r="H96" s="178"/>
    </row>
    <row r="97" spans="1:8" s="92" customFormat="1" ht="12" x14ac:dyDescent="0.2">
      <c r="B97" s="149" t="s">
        <v>82</v>
      </c>
      <c r="C97" s="126"/>
      <c r="D97" s="130"/>
      <c r="E97" s="98"/>
      <c r="F97" s="130"/>
      <c r="G97" s="157"/>
      <c r="H97" s="157"/>
    </row>
    <row r="98" spans="1:8" s="92" customFormat="1" ht="12" x14ac:dyDescent="0.2">
      <c r="B98" s="149"/>
      <c r="C98" s="126"/>
      <c r="D98" s="130"/>
      <c r="E98" s="98"/>
      <c r="F98" s="130"/>
      <c r="G98" s="157"/>
      <c r="H98" s="157"/>
    </row>
    <row r="99" spans="1:8" s="92" customFormat="1" ht="360" x14ac:dyDescent="0.2">
      <c r="B99" s="150" t="s">
        <v>83</v>
      </c>
      <c r="C99" s="126"/>
      <c r="D99" s="130"/>
      <c r="E99" s="98"/>
      <c r="F99" s="130"/>
      <c r="G99" s="157"/>
      <c r="H99" s="157"/>
    </row>
    <row r="100" spans="1:8" s="92" customFormat="1" ht="168" x14ac:dyDescent="0.2">
      <c r="B100" s="150" t="s">
        <v>84</v>
      </c>
      <c r="C100" s="126"/>
      <c r="D100" s="130"/>
      <c r="E100" s="98"/>
      <c r="F100" s="130"/>
      <c r="G100" s="157"/>
      <c r="H100" s="157"/>
    </row>
    <row r="101" spans="1:8" s="92" customFormat="1" ht="12" x14ac:dyDescent="0.2">
      <c r="A101" s="88"/>
      <c r="B101" s="88"/>
      <c r="C101" s="120"/>
      <c r="D101" s="125"/>
      <c r="E101" s="98"/>
      <c r="F101" s="133"/>
      <c r="G101" s="157"/>
      <c r="H101" s="157"/>
    </row>
    <row r="102" spans="1:8" s="92" customFormat="1" ht="84" x14ac:dyDescent="0.2">
      <c r="A102" s="127" t="s">
        <v>178</v>
      </c>
      <c r="B102" s="119" t="s">
        <v>88</v>
      </c>
      <c r="C102" s="120"/>
      <c r="D102" s="121"/>
      <c r="E102" s="98"/>
      <c r="F102" s="121"/>
      <c r="G102" s="157"/>
      <c r="H102" s="157"/>
    </row>
    <row r="103" spans="1:8" s="92" customFormat="1" ht="12" x14ac:dyDescent="0.2">
      <c r="A103" s="127" t="s">
        <v>39</v>
      </c>
      <c r="B103" s="151" t="s">
        <v>89</v>
      </c>
      <c r="C103" s="120" t="s">
        <v>47</v>
      </c>
      <c r="D103" s="121">
        <v>7.43</v>
      </c>
      <c r="E103" s="98"/>
      <c r="F103" s="98">
        <f t="shared" ref="F103:F104" si="13">ROUND(D103*E103,2)</f>
        <v>0</v>
      </c>
      <c r="G103" s="157"/>
      <c r="H103" s="157"/>
    </row>
    <row r="104" spans="1:8" s="92" customFormat="1" ht="12" x14ac:dyDescent="0.2">
      <c r="A104" s="127" t="s">
        <v>40</v>
      </c>
      <c r="B104" s="152" t="s">
        <v>90</v>
      </c>
      <c r="C104" s="120" t="s">
        <v>36</v>
      </c>
      <c r="D104" s="121">
        <v>18.489999999999998</v>
      </c>
      <c r="E104" s="98"/>
      <c r="F104" s="98">
        <f t="shared" si="13"/>
        <v>0</v>
      </c>
      <c r="G104" s="157"/>
      <c r="H104" s="157"/>
    </row>
    <row r="105" spans="1:8" s="92" customFormat="1" ht="12" x14ac:dyDescent="0.2">
      <c r="A105" s="134"/>
      <c r="B105" s="151"/>
      <c r="C105" s="120"/>
      <c r="D105" s="121"/>
      <c r="E105" s="98"/>
      <c r="F105" s="121"/>
      <c r="G105" s="157"/>
      <c r="H105" s="157"/>
    </row>
    <row r="106" spans="1:8" s="92" customFormat="1" ht="48" x14ac:dyDescent="0.2">
      <c r="A106" s="127" t="s">
        <v>87</v>
      </c>
      <c r="B106" s="119" t="s">
        <v>160</v>
      </c>
      <c r="C106" s="120"/>
      <c r="D106" s="121"/>
      <c r="E106" s="98"/>
      <c r="F106" s="121"/>
      <c r="G106" s="157"/>
      <c r="H106" s="157"/>
    </row>
    <row r="107" spans="1:8" s="92" customFormat="1" ht="12" x14ac:dyDescent="0.2">
      <c r="A107" s="127" t="s">
        <v>39</v>
      </c>
      <c r="B107" s="151" t="s">
        <v>89</v>
      </c>
      <c r="C107" s="120" t="s">
        <v>47</v>
      </c>
      <c r="D107" s="121">
        <v>8.98</v>
      </c>
      <c r="E107" s="98"/>
      <c r="F107" s="98">
        <f t="shared" ref="F107:F108" si="14">ROUND(D107*E107,2)</f>
        <v>0</v>
      </c>
      <c r="G107" s="157"/>
      <c r="H107" s="157"/>
    </row>
    <row r="108" spans="1:8" s="92" customFormat="1" ht="12" x14ac:dyDescent="0.2">
      <c r="A108" s="127" t="s">
        <v>40</v>
      </c>
      <c r="B108" s="152" t="s">
        <v>91</v>
      </c>
      <c r="C108" s="126" t="s">
        <v>36</v>
      </c>
      <c r="D108" s="121">
        <v>13.54</v>
      </c>
      <c r="E108" s="98"/>
      <c r="F108" s="98">
        <f t="shared" si="14"/>
        <v>0</v>
      </c>
      <c r="G108" s="157"/>
      <c r="H108" s="157"/>
    </row>
    <row r="109" spans="1:8" s="92" customFormat="1" ht="12" x14ac:dyDescent="0.2">
      <c r="A109" s="134"/>
      <c r="B109" s="151"/>
      <c r="C109" s="120"/>
      <c r="D109" s="121"/>
      <c r="E109" s="98"/>
      <c r="F109" s="121"/>
      <c r="G109" s="157"/>
      <c r="H109" s="157"/>
    </row>
    <row r="110" spans="1:8" s="92" customFormat="1" ht="36" x14ac:dyDescent="0.2">
      <c r="A110" s="127" t="s">
        <v>179</v>
      </c>
      <c r="B110" s="119" t="s">
        <v>161</v>
      </c>
      <c r="C110" s="120"/>
      <c r="D110" s="121"/>
      <c r="E110" s="98"/>
      <c r="F110" s="121"/>
      <c r="G110" s="157"/>
      <c r="H110" s="157"/>
    </row>
    <row r="111" spans="1:8" s="92" customFormat="1" ht="12" x14ac:dyDescent="0.2">
      <c r="A111" s="127" t="s">
        <v>39</v>
      </c>
      <c r="B111" s="151" t="s">
        <v>89</v>
      </c>
      <c r="C111" s="120" t="s">
        <v>47</v>
      </c>
      <c r="D111" s="121">
        <v>2.16</v>
      </c>
      <c r="E111" s="98"/>
      <c r="F111" s="98">
        <f t="shared" ref="F111:F112" si="15">ROUND(D111*E111,2)</f>
        <v>0</v>
      </c>
      <c r="G111" s="157"/>
      <c r="H111" s="157"/>
    </row>
    <row r="112" spans="1:8" s="92" customFormat="1" ht="12" x14ac:dyDescent="0.2">
      <c r="A112" s="127" t="s">
        <v>40</v>
      </c>
      <c r="B112" s="152" t="s">
        <v>91</v>
      </c>
      <c r="C112" s="126" t="s">
        <v>36</v>
      </c>
      <c r="D112" s="121">
        <v>4.08</v>
      </c>
      <c r="E112" s="98"/>
      <c r="F112" s="98">
        <f t="shared" si="15"/>
        <v>0</v>
      </c>
      <c r="G112" s="157"/>
      <c r="H112" s="157"/>
    </row>
    <row r="113" spans="1:8" s="92" customFormat="1" ht="12" x14ac:dyDescent="0.2">
      <c r="A113" s="111"/>
      <c r="B113" s="138"/>
      <c r="C113" s="139"/>
      <c r="D113" s="102"/>
      <c r="E113" s="98"/>
      <c r="F113" s="153"/>
      <c r="G113" s="157"/>
      <c r="H113" s="157"/>
    </row>
    <row r="114" spans="1:8" s="92" customFormat="1" ht="36" x14ac:dyDescent="0.2">
      <c r="A114" s="127" t="s">
        <v>180</v>
      </c>
      <c r="B114" s="152" t="s">
        <v>162</v>
      </c>
      <c r="C114" s="154"/>
      <c r="D114" s="102"/>
      <c r="E114" s="98"/>
      <c r="F114" s="153"/>
      <c r="G114" s="157"/>
      <c r="H114" s="157"/>
    </row>
    <row r="115" spans="1:8" s="92" customFormat="1" ht="36" x14ac:dyDescent="0.2">
      <c r="A115" s="127" t="s">
        <v>39</v>
      </c>
      <c r="B115" s="152" t="s">
        <v>94</v>
      </c>
      <c r="C115" s="187" t="s">
        <v>47</v>
      </c>
      <c r="D115" s="188">
        <v>49</v>
      </c>
      <c r="E115" s="189"/>
      <c r="F115" s="189">
        <f t="shared" ref="F115:F117" si="16">ROUND(D115*E115,2)</f>
        <v>0</v>
      </c>
      <c r="G115" s="157"/>
      <c r="H115" s="157"/>
    </row>
    <row r="116" spans="1:8" s="92" customFormat="1" ht="48" x14ac:dyDescent="0.2">
      <c r="A116" s="127" t="s">
        <v>40</v>
      </c>
      <c r="B116" s="152" t="s">
        <v>95</v>
      </c>
      <c r="C116" s="187" t="s">
        <v>36</v>
      </c>
      <c r="D116" s="188">
        <v>250</v>
      </c>
      <c r="E116" s="189"/>
      <c r="F116" s="189">
        <f t="shared" si="16"/>
        <v>0</v>
      </c>
      <c r="G116" s="157"/>
      <c r="H116" s="157"/>
    </row>
    <row r="117" spans="1:8" s="92" customFormat="1" ht="36" x14ac:dyDescent="0.2">
      <c r="A117" s="127" t="s">
        <v>41</v>
      </c>
      <c r="B117" s="190" t="s">
        <v>163</v>
      </c>
      <c r="C117" s="187" t="s">
        <v>47</v>
      </c>
      <c r="D117" s="188">
        <v>49</v>
      </c>
      <c r="E117" s="189"/>
      <c r="F117" s="189">
        <f t="shared" si="16"/>
        <v>0</v>
      </c>
      <c r="G117" s="157"/>
      <c r="H117" s="157"/>
    </row>
    <row r="118" spans="1:8" s="92" customFormat="1" ht="12" x14ac:dyDescent="0.2">
      <c r="A118" s="93"/>
      <c r="B118" s="155"/>
      <c r="C118" s="120"/>
      <c r="D118" s="121"/>
      <c r="E118" s="98"/>
      <c r="F118" s="121"/>
      <c r="G118" s="157"/>
      <c r="H118" s="157"/>
    </row>
    <row r="119" spans="1:8" s="92" customFormat="1" ht="12" x14ac:dyDescent="0.2">
      <c r="A119" s="93"/>
      <c r="B119" s="151"/>
      <c r="C119" s="120"/>
      <c r="D119" s="121"/>
      <c r="E119" s="98"/>
      <c r="F119" s="121"/>
      <c r="G119" s="157"/>
      <c r="H119" s="157"/>
    </row>
    <row r="120" spans="1:8" s="92" customFormat="1" ht="36" x14ac:dyDescent="0.2">
      <c r="A120" s="127" t="s">
        <v>92</v>
      </c>
      <c r="B120" s="119" t="s">
        <v>164</v>
      </c>
      <c r="C120" s="120"/>
      <c r="D120" s="121"/>
      <c r="E120" s="98"/>
      <c r="F120" s="121"/>
      <c r="G120" s="157"/>
      <c r="H120" s="157"/>
    </row>
    <row r="121" spans="1:8" s="92" customFormat="1" ht="12" x14ac:dyDescent="0.2">
      <c r="A121" s="127" t="s">
        <v>39</v>
      </c>
      <c r="B121" s="151" t="s">
        <v>89</v>
      </c>
      <c r="C121" s="120" t="s">
        <v>47</v>
      </c>
      <c r="D121" s="121">
        <v>36</v>
      </c>
      <c r="E121" s="98"/>
      <c r="F121" s="98">
        <f t="shared" ref="F121:F122" si="17">ROUND(D121*E121,2)</f>
        <v>0</v>
      </c>
      <c r="G121" s="157"/>
      <c r="H121" s="157"/>
    </row>
    <row r="122" spans="1:8" s="92" customFormat="1" ht="12" x14ac:dyDescent="0.2">
      <c r="A122" s="127" t="s">
        <v>40</v>
      </c>
      <c r="B122" s="152" t="s">
        <v>91</v>
      </c>
      <c r="C122" s="126" t="s">
        <v>36</v>
      </c>
      <c r="D122" s="121">
        <v>108</v>
      </c>
      <c r="E122" s="98"/>
      <c r="F122" s="98">
        <f t="shared" si="17"/>
        <v>0</v>
      </c>
      <c r="G122" s="157"/>
      <c r="H122" s="157"/>
    </row>
    <row r="123" spans="1:8" s="92" customFormat="1" ht="12" x14ac:dyDescent="0.2">
      <c r="A123" s="127"/>
      <c r="B123" s="152"/>
      <c r="C123" s="126"/>
      <c r="D123" s="121"/>
      <c r="E123" s="98"/>
      <c r="F123" s="121"/>
      <c r="G123" s="157"/>
      <c r="H123" s="157"/>
    </row>
    <row r="124" spans="1:8" s="92" customFormat="1" ht="24" x14ac:dyDescent="0.2">
      <c r="A124" s="127" t="s">
        <v>93</v>
      </c>
      <c r="B124" s="119" t="s">
        <v>96</v>
      </c>
      <c r="C124" s="120"/>
      <c r="D124" s="121"/>
      <c r="E124" s="98"/>
      <c r="F124" s="121"/>
      <c r="G124" s="157"/>
      <c r="H124" s="157"/>
    </row>
    <row r="125" spans="1:8" s="92" customFormat="1" ht="12" x14ac:dyDescent="0.2">
      <c r="A125" s="127" t="s">
        <v>39</v>
      </c>
      <c r="B125" s="151" t="s">
        <v>89</v>
      </c>
      <c r="C125" s="120" t="s">
        <v>47</v>
      </c>
      <c r="D125" s="121">
        <v>2</v>
      </c>
      <c r="E125" s="98"/>
      <c r="F125" s="98">
        <f t="shared" ref="F125:F126" si="18">ROUND(D125*E125,2)</f>
        <v>0</v>
      </c>
      <c r="G125" s="157"/>
      <c r="H125" s="157"/>
    </row>
    <row r="126" spans="1:8" s="92" customFormat="1" ht="12" x14ac:dyDescent="0.2">
      <c r="A126" s="127" t="s">
        <v>40</v>
      </c>
      <c r="B126" s="152" t="s">
        <v>91</v>
      </c>
      <c r="C126" s="126" t="s">
        <v>36</v>
      </c>
      <c r="D126" s="121">
        <v>18</v>
      </c>
      <c r="E126" s="98"/>
      <c r="F126" s="98">
        <f t="shared" si="18"/>
        <v>0</v>
      </c>
      <c r="G126" s="157"/>
      <c r="H126" s="157"/>
    </row>
    <row r="127" spans="1:8" s="92" customFormat="1" ht="12" x14ac:dyDescent="0.2">
      <c r="A127" s="134"/>
      <c r="C127" s="120"/>
      <c r="D127" s="121"/>
      <c r="E127" s="98"/>
      <c r="F127" s="121"/>
      <c r="G127" s="157"/>
      <c r="H127" s="157"/>
    </row>
    <row r="128" spans="1:8" s="92" customFormat="1" ht="24" x14ac:dyDescent="0.2">
      <c r="A128" s="93" t="s">
        <v>98</v>
      </c>
      <c r="B128" s="136" t="s">
        <v>99</v>
      </c>
      <c r="C128" s="120"/>
      <c r="D128" s="121"/>
      <c r="E128" s="98"/>
      <c r="F128" s="109" t="str">
        <f t="shared" ref="F128:F142" si="19">IF(ROUND(D128*E128,2)=0,"",(ROUND(D128*E128,2)))</f>
        <v/>
      </c>
      <c r="G128" s="157"/>
      <c r="H128" s="157"/>
    </row>
    <row r="129" spans="1:8" s="92" customFormat="1" ht="12" x14ac:dyDescent="0.2">
      <c r="A129" s="93" t="s">
        <v>39</v>
      </c>
      <c r="B129" s="136" t="s">
        <v>100</v>
      </c>
      <c r="C129" s="120" t="s">
        <v>36</v>
      </c>
      <c r="D129" s="121">
        <v>60</v>
      </c>
      <c r="E129" s="98"/>
      <c r="F129" s="98">
        <f t="shared" ref="F129:F131" si="20">ROUND(D129*E129,2)</f>
        <v>0</v>
      </c>
      <c r="G129" s="157"/>
      <c r="H129" s="157"/>
    </row>
    <row r="130" spans="1:8" s="92" customFormat="1" ht="12" x14ac:dyDescent="0.2">
      <c r="A130" s="93" t="s">
        <v>40</v>
      </c>
      <c r="B130" s="136" t="s">
        <v>101</v>
      </c>
      <c r="C130" s="120" t="s">
        <v>36</v>
      </c>
      <c r="D130" s="121">
        <v>60</v>
      </c>
      <c r="E130" s="98"/>
      <c r="F130" s="98">
        <f t="shared" si="20"/>
        <v>0</v>
      </c>
      <c r="G130" s="157"/>
      <c r="H130" s="157"/>
    </row>
    <row r="131" spans="1:8" s="92" customFormat="1" ht="48" x14ac:dyDescent="0.2">
      <c r="A131" s="93" t="s">
        <v>41</v>
      </c>
      <c r="B131" s="136" t="s">
        <v>165</v>
      </c>
      <c r="C131" s="195" t="s">
        <v>46</v>
      </c>
      <c r="D131" s="188">
        <v>60</v>
      </c>
      <c r="E131" s="189"/>
      <c r="F131" s="189">
        <f t="shared" si="20"/>
        <v>0</v>
      </c>
      <c r="G131" s="157"/>
      <c r="H131" s="157"/>
    </row>
    <row r="132" spans="1:8" s="92" customFormat="1" ht="24" x14ac:dyDescent="0.2">
      <c r="A132" s="93" t="s">
        <v>42</v>
      </c>
      <c r="B132" s="136" t="s">
        <v>102</v>
      </c>
      <c r="C132" s="120"/>
      <c r="D132" s="121"/>
      <c r="E132" s="98"/>
      <c r="F132" s="109" t="str">
        <f t="shared" si="19"/>
        <v/>
      </c>
      <c r="G132" s="157"/>
      <c r="H132" s="157"/>
    </row>
    <row r="133" spans="1:8" s="92" customFormat="1" ht="12" x14ac:dyDescent="0.2">
      <c r="A133" s="93" t="s">
        <v>97</v>
      </c>
      <c r="B133" s="136" t="s">
        <v>85</v>
      </c>
      <c r="C133" s="120" t="s">
        <v>47</v>
      </c>
      <c r="D133" s="121">
        <v>7.3</v>
      </c>
      <c r="E133" s="98"/>
      <c r="F133" s="98">
        <f t="shared" ref="F133:F134" si="21">ROUND(D133*E133,2)</f>
        <v>0</v>
      </c>
      <c r="G133" s="157"/>
      <c r="H133" s="157"/>
    </row>
    <row r="134" spans="1:8" s="92" customFormat="1" ht="12" x14ac:dyDescent="0.2">
      <c r="A134" s="93" t="s">
        <v>97</v>
      </c>
      <c r="B134" s="136" t="s">
        <v>86</v>
      </c>
      <c r="C134" s="120" t="s">
        <v>36</v>
      </c>
      <c r="D134" s="121">
        <v>17.3</v>
      </c>
      <c r="E134" s="98"/>
      <c r="F134" s="98">
        <f t="shared" si="21"/>
        <v>0</v>
      </c>
      <c r="G134" s="157"/>
      <c r="H134" s="157"/>
    </row>
    <row r="135" spans="1:8" s="92" customFormat="1" ht="12" x14ac:dyDescent="0.2">
      <c r="A135" s="127"/>
      <c r="B135" s="118"/>
      <c r="C135" s="28"/>
      <c r="D135" s="130"/>
      <c r="E135" s="98"/>
      <c r="F135" s="109" t="str">
        <f t="shared" si="19"/>
        <v/>
      </c>
      <c r="G135" s="157"/>
      <c r="H135" s="157"/>
    </row>
    <row r="136" spans="1:8" s="192" customFormat="1" ht="60" x14ac:dyDescent="0.2">
      <c r="A136" s="127" t="s">
        <v>103</v>
      </c>
      <c r="B136" s="118" t="s">
        <v>182</v>
      </c>
      <c r="C136" s="9" t="s">
        <v>46</v>
      </c>
      <c r="D136" s="194">
        <v>150</v>
      </c>
      <c r="E136" s="189"/>
      <c r="F136" s="189">
        <f t="shared" ref="F136" si="22">ROUND(D136*E136,2)</f>
        <v>0</v>
      </c>
      <c r="G136" s="191"/>
      <c r="H136" s="191"/>
    </row>
    <row r="137" spans="1:8" s="92" customFormat="1" ht="12" x14ac:dyDescent="0.2">
      <c r="A137" s="127"/>
      <c r="B137" s="110"/>
      <c r="C137" s="28"/>
      <c r="D137" s="130"/>
      <c r="E137" s="98"/>
      <c r="F137" s="109" t="str">
        <f t="shared" si="19"/>
        <v/>
      </c>
      <c r="G137" s="157"/>
      <c r="H137" s="157"/>
    </row>
    <row r="138" spans="1:8" s="99" customFormat="1" ht="12" x14ac:dyDescent="0.2">
      <c r="A138" s="127" t="s">
        <v>39</v>
      </c>
      <c r="B138" s="110" t="s">
        <v>85</v>
      </c>
      <c r="C138" s="120" t="s">
        <v>47</v>
      </c>
      <c r="D138" s="102">
        <v>4</v>
      </c>
      <c r="E138" s="98"/>
      <c r="F138" s="98">
        <f t="shared" ref="F138:F139" si="23">ROUND(D138*E138,2)</f>
        <v>0</v>
      </c>
      <c r="G138" s="182"/>
      <c r="H138" s="182"/>
    </row>
    <row r="139" spans="1:8" s="99" customFormat="1" ht="12" x14ac:dyDescent="0.2">
      <c r="A139" s="127" t="s">
        <v>40</v>
      </c>
      <c r="B139" s="110" t="s">
        <v>86</v>
      </c>
      <c r="C139" s="120" t="s">
        <v>36</v>
      </c>
      <c r="D139" s="102">
        <v>12</v>
      </c>
      <c r="E139" s="98"/>
      <c r="F139" s="98">
        <f t="shared" si="23"/>
        <v>0</v>
      </c>
      <c r="G139" s="182"/>
      <c r="H139" s="182"/>
    </row>
    <row r="140" spans="1:8" s="99" customFormat="1" ht="12" x14ac:dyDescent="0.2">
      <c r="A140" s="127"/>
      <c r="B140" s="110"/>
      <c r="C140" s="120"/>
      <c r="D140" s="102"/>
      <c r="E140" s="98"/>
      <c r="F140" s="109"/>
      <c r="G140" s="182"/>
      <c r="H140" s="182"/>
    </row>
    <row r="141" spans="1:8" s="92" customFormat="1" ht="12" x14ac:dyDescent="0.2">
      <c r="A141" s="127"/>
      <c r="B141" s="110"/>
      <c r="C141" s="120"/>
      <c r="D141" s="102"/>
      <c r="E141" s="98"/>
      <c r="F141" s="109" t="str">
        <f t="shared" si="19"/>
        <v/>
      </c>
      <c r="G141" s="157"/>
      <c r="H141" s="157"/>
    </row>
    <row r="142" spans="1:8" s="92" customFormat="1" ht="72" x14ac:dyDescent="0.2">
      <c r="A142" s="127" t="s">
        <v>104</v>
      </c>
      <c r="B142" s="152" t="s">
        <v>105</v>
      </c>
      <c r="C142" s="120"/>
      <c r="D142" s="102"/>
      <c r="E142" s="98"/>
      <c r="F142" s="109" t="str">
        <f t="shared" si="19"/>
        <v/>
      </c>
      <c r="G142" s="157"/>
      <c r="H142" s="157"/>
    </row>
    <row r="143" spans="1:8" s="92" customFormat="1" ht="12" x14ac:dyDescent="0.2">
      <c r="A143" s="127" t="s">
        <v>39</v>
      </c>
      <c r="B143" s="90" t="s">
        <v>106</v>
      </c>
      <c r="C143" s="120" t="s">
        <v>44</v>
      </c>
      <c r="D143" s="102">
        <v>19800</v>
      </c>
      <c r="E143" s="98"/>
      <c r="F143" s="98">
        <f t="shared" ref="F143:F144" si="24">ROUND(D143*E143,2)</f>
        <v>0</v>
      </c>
      <c r="G143" s="157"/>
      <c r="H143" s="157"/>
    </row>
    <row r="144" spans="1:8" s="92" customFormat="1" ht="12" x14ac:dyDescent="0.2">
      <c r="A144" s="127" t="s">
        <v>40</v>
      </c>
      <c r="B144" s="90" t="s">
        <v>107</v>
      </c>
      <c r="C144" s="120" t="s">
        <v>44</v>
      </c>
      <c r="D144" s="102">
        <v>500</v>
      </c>
      <c r="E144" s="98"/>
      <c r="F144" s="98">
        <f t="shared" si="24"/>
        <v>0</v>
      </c>
      <c r="G144" s="157"/>
      <c r="H144" s="157"/>
    </row>
    <row r="145" spans="1:8" s="92" customFormat="1" ht="12" x14ac:dyDescent="0.2">
      <c r="A145" s="127"/>
      <c r="B145" s="118"/>
      <c r="C145" s="28"/>
      <c r="D145" s="130"/>
      <c r="E145" s="98"/>
      <c r="F145" s="133"/>
      <c r="G145" s="157"/>
      <c r="H145" s="157"/>
    </row>
    <row r="146" spans="1:8" s="92" customFormat="1" ht="12" x14ac:dyDescent="0.2">
      <c r="A146" s="144"/>
      <c r="B146" s="145" t="s">
        <v>108</v>
      </c>
      <c r="C146" s="146"/>
      <c r="D146" s="147"/>
      <c r="E146" s="98"/>
      <c r="F146" s="148">
        <f>SUM(F101:F144)</f>
        <v>0</v>
      </c>
      <c r="G146" s="157"/>
      <c r="H146" s="157"/>
    </row>
    <row r="147" spans="1:8" s="92" customFormat="1" ht="12" x14ac:dyDescent="0.2">
      <c r="A147" s="127"/>
      <c r="B147" s="128"/>
      <c r="C147" s="126"/>
      <c r="D147" s="130"/>
      <c r="E147" s="98"/>
      <c r="F147" s="130"/>
      <c r="G147" s="157"/>
      <c r="H147" s="157"/>
    </row>
    <row r="148" spans="1:8" s="92" customFormat="1" ht="12" x14ac:dyDescent="0.2">
      <c r="A148" s="89"/>
      <c r="B148" s="100" t="s">
        <v>109</v>
      </c>
      <c r="C148" s="101"/>
      <c r="D148" s="102"/>
      <c r="E148" s="98"/>
      <c r="F148" s="137"/>
      <c r="G148" s="157"/>
      <c r="H148" s="157"/>
    </row>
    <row r="149" spans="1:8" s="92" customFormat="1" ht="12" x14ac:dyDescent="0.2">
      <c r="A149" s="89"/>
      <c r="B149" s="100"/>
      <c r="C149" s="101"/>
      <c r="D149" s="102"/>
      <c r="E149" s="98"/>
      <c r="F149" s="137"/>
      <c r="G149" s="157"/>
      <c r="H149" s="157"/>
    </row>
    <row r="150" spans="1:8" s="92" customFormat="1" ht="12" x14ac:dyDescent="0.2">
      <c r="A150" s="89"/>
      <c r="B150" s="201" t="s">
        <v>110</v>
      </c>
      <c r="C150" s="101"/>
      <c r="D150" s="102"/>
      <c r="E150" s="98"/>
      <c r="F150" s="137"/>
      <c r="G150" s="157"/>
      <c r="H150" s="157"/>
    </row>
    <row r="151" spans="1:8" s="92" customFormat="1" ht="12" x14ac:dyDescent="0.2">
      <c r="A151" s="89"/>
      <c r="B151" s="201"/>
      <c r="C151" s="101"/>
      <c r="D151" s="102"/>
      <c r="E151" s="98"/>
      <c r="F151" s="137"/>
      <c r="G151" s="157"/>
      <c r="H151" s="157"/>
    </row>
    <row r="152" spans="1:8" s="92" customFormat="1" ht="12" x14ac:dyDescent="0.2">
      <c r="A152" s="93"/>
      <c r="B152" s="100"/>
      <c r="C152" s="101"/>
      <c r="D152" s="102"/>
      <c r="E152" s="98"/>
      <c r="F152" s="133"/>
      <c r="G152" s="157"/>
      <c r="H152" s="157"/>
    </row>
    <row r="153" spans="1:8" s="92" customFormat="1" ht="109.5" x14ac:dyDescent="0.2">
      <c r="A153" s="93" t="s">
        <v>111</v>
      </c>
      <c r="B153" s="128" t="s">
        <v>112</v>
      </c>
      <c r="E153" s="98"/>
      <c r="F153" s="157"/>
      <c r="G153" s="157"/>
      <c r="H153" s="157"/>
    </row>
    <row r="154" spans="1:8" s="92" customFormat="1" ht="12" x14ac:dyDescent="0.2">
      <c r="A154" s="93"/>
      <c r="B154" s="108"/>
      <c r="C154" s="28" t="s">
        <v>47</v>
      </c>
      <c r="D154" s="130">
        <v>17.3</v>
      </c>
      <c r="E154" s="98"/>
      <c r="F154" s="98">
        <f t="shared" ref="F154" si="25">ROUND(D154*E154,2)</f>
        <v>0</v>
      </c>
      <c r="G154" s="157"/>
      <c r="H154" s="157"/>
    </row>
    <row r="155" spans="1:8" s="92" customFormat="1" ht="12" x14ac:dyDescent="0.2">
      <c r="A155" s="93"/>
      <c r="B155" s="128"/>
      <c r="C155" s="28"/>
      <c r="D155" s="130"/>
      <c r="E155" s="98"/>
      <c r="F155" s="121"/>
      <c r="G155" s="157"/>
      <c r="H155" s="157"/>
    </row>
    <row r="156" spans="1:8" s="92" customFormat="1" ht="73.5" x14ac:dyDescent="0.2">
      <c r="A156" s="127" t="s">
        <v>183</v>
      </c>
      <c r="B156" s="152" t="s">
        <v>184</v>
      </c>
      <c r="C156" s="126"/>
      <c r="D156" s="130"/>
      <c r="E156" s="98"/>
      <c r="F156" s="121" t="str">
        <f t="shared" ref="F156" si="26">IF(D156=0,"",D156*E156)</f>
        <v/>
      </c>
      <c r="G156" s="157"/>
      <c r="H156" s="157"/>
    </row>
    <row r="157" spans="1:8" s="92" customFormat="1" ht="12" x14ac:dyDescent="0.2">
      <c r="A157" s="127" t="s">
        <v>39</v>
      </c>
      <c r="B157" s="128" t="s">
        <v>185</v>
      </c>
      <c r="C157" s="126" t="s">
        <v>45</v>
      </c>
      <c r="D157" s="130">
        <v>130</v>
      </c>
      <c r="E157" s="98"/>
      <c r="F157" s="98">
        <f t="shared" ref="F157:F158" si="27">ROUND(D157*E157,2)</f>
        <v>0</v>
      </c>
      <c r="G157" s="157"/>
      <c r="H157" s="157"/>
    </row>
    <row r="158" spans="1:8" s="92" customFormat="1" ht="12" x14ac:dyDescent="0.2">
      <c r="A158" s="127" t="s">
        <v>40</v>
      </c>
      <c r="B158" s="128" t="s">
        <v>186</v>
      </c>
      <c r="C158" s="126" t="s">
        <v>46</v>
      </c>
      <c r="D158" s="130">
        <v>130</v>
      </c>
      <c r="E158" s="98"/>
      <c r="F158" s="98">
        <f t="shared" si="27"/>
        <v>0</v>
      </c>
      <c r="G158" s="157"/>
      <c r="H158" s="157"/>
    </row>
    <row r="159" spans="1:8" s="92" customFormat="1" ht="12" x14ac:dyDescent="0.2">
      <c r="A159" s="127"/>
      <c r="B159" s="108"/>
      <c r="C159" s="126"/>
      <c r="D159" s="130"/>
      <c r="E159" s="98"/>
      <c r="F159" s="109"/>
      <c r="G159" s="157"/>
      <c r="H159" s="157"/>
    </row>
    <row r="160" spans="1:8" s="92" customFormat="1" ht="12" x14ac:dyDescent="0.2">
      <c r="A160" s="127"/>
      <c r="B160" s="108"/>
      <c r="C160" s="126"/>
      <c r="D160" s="130"/>
      <c r="E160" s="98"/>
      <c r="F160" s="109"/>
      <c r="G160" s="157"/>
      <c r="H160" s="157"/>
    </row>
    <row r="161" spans="1:8" s="111" customFormat="1" ht="36" x14ac:dyDescent="0.2">
      <c r="A161" s="127" t="s">
        <v>189</v>
      </c>
      <c r="B161" s="158" t="s">
        <v>114</v>
      </c>
      <c r="C161" s="159"/>
      <c r="D161" s="160"/>
      <c r="E161" s="98"/>
      <c r="F161" s="153"/>
      <c r="G161" s="153"/>
      <c r="H161" s="153"/>
    </row>
    <row r="162" spans="1:8" s="111" customFormat="1" ht="108" x14ac:dyDescent="0.2">
      <c r="A162" s="127" t="s">
        <v>39</v>
      </c>
      <c r="B162" s="152" t="s">
        <v>115</v>
      </c>
      <c r="C162" s="120" t="s">
        <v>36</v>
      </c>
      <c r="D162" s="188">
        <v>1240</v>
      </c>
      <c r="E162" s="189"/>
      <c r="F162" s="189">
        <f t="shared" ref="F162:F164" si="28">ROUND(D162*E162,2)</f>
        <v>0</v>
      </c>
      <c r="G162" s="153"/>
      <c r="H162" s="153"/>
    </row>
    <row r="163" spans="1:8" s="111" customFormat="1" ht="96" x14ac:dyDescent="0.2">
      <c r="A163" s="127" t="s">
        <v>40</v>
      </c>
      <c r="B163" s="152" t="s">
        <v>116</v>
      </c>
      <c r="C163" s="120" t="s">
        <v>36</v>
      </c>
      <c r="D163" s="186">
        <v>1240</v>
      </c>
      <c r="E163" s="189"/>
      <c r="F163" s="189">
        <f t="shared" si="28"/>
        <v>0</v>
      </c>
      <c r="G163" s="153"/>
      <c r="H163" s="153"/>
    </row>
    <row r="164" spans="1:8" s="111" customFormat="1" ht="144" x14ac:dyDescent="0.2">
      <c r="A164" s="127" t="s">
        <v>41</v>
      </c>
      <c r="B164" s="152" t="s">
        <v>117</v>
      </c>
      <c r="C164" s="120" t="s">
        <v>36</v>
      </c>
      <c r="D164" s="188">
        <v>1240</v>
      </c>
      <c r="E164" s="189"/>
      <c r="F164" s="189">
        <f t="shared" si="28"/>
        <v>0</v>
      </c>
      <c r="G164" s="153"/>
      <c r="H164" s="153"/>
    </row>
    <row r="165" spans="1:8" s="111" customFormat="1" ht="12" x14ac:dyDescent="0.2">
      <c r="A165" s="127"/>
      <c r="B165" s="152"/>
      <c r="C165" s="139"/>
      <c r="D165" s="102"/>
      <c r="E165" s="98"/>
      <c r="F165" s="153"/>
      <c r="G165" s="153"/>
      <c r="H165" s="153"/>
    </row>
    <row r="166" spans="1:8" s="111" customFormat="1" ht="132" x14ac:dyDescent="0.2">
      <c r="A166" s="127" t="s">
        <v>190</v>
      </c>
      <c r="B166" s="152" t="s">
        <v>118</v>
      </c>
      <c r="C166" s="156"/>
      <c r="D166" s="102"/>
      <c r="E166" s="98"/>
      <c r="F166" s="153"/>
      <c r="G166" s="153"/>
      <c r="H166" s="153"/>
    </row>
    <row r="167" spans="1:8" s="111" customFormat="1" ht="12" x14ac:dyDescent="0.2">
      <c r="A167" s="127"/>
      <c r="B167" s="136"/>
      <c r="C167" s="120" t="s">
        <v>45</v>
      </c>
      <c r="D167" s="102">
        <v>40</v>
      </c>
      <c r="E167" s="98"/>
      <c r="F167" s="98">
        <f t="shared" ref="F167" si="29">ROUND(D167*E167,2)</f>
        <v>0</v>
      </c>
      <c r="G167" s="153"/>
      <c r="H167" s="153"/>
    </row>
    <row r="168" spans="1:8" s="111" customFormat="1" ht="12" x14ac:dyDescent="0.2">
      <c r="A168" s="127"/>
      <c r="B168" s="136"/>
      <c r="C168" s="120"/>
      <c r="D168" s="102"/>
      <c r="E168" s="98"/>
      <c r="F168" s="121"/>
      <c r="G168" s="153"/>
      <c r="H168" s="153"/>
    </row>
    <row r="169" spans="1:8" s="111" customFormat="1" ht="12" x14ac:dyDescent="0.2">
      <c r="A169" s="127" t="s">
        <v>191</v>
      </c>
      <c r="B169" s="152" t="s">
        <v>119</v>
      </c>
      <c r="C169" s="139"/>
      <c r="D169" s="102"/>
      <c r="E169" s="98"/>
      <c r="F169" s="153"/>
      <c r="G169" s="153"/>
      <c r="H169" s="153"/>
    </row>
    <row r="170" spans="1:8" s="111" customFormat="1" ht="168" x14ac:dyDescent="0.2">
      <c r="A170" s="127" t="s">
        <v>39</v>
      </c>
      <c r="B170" s="152" t="s">
        <v>120</v>
      </c>
      <c r="C170" s="187" t="s">
        <v>45</v>
      </c>
      <c r="D170" s="186">
        <v>40</v>
      </c>
      <c r="E170" s="189"/>
      <c r="F170" s="189">
        <f t="shared" ref="F170" si="30">ROUND(D170*E170,2)</f>
        <v>0</v>
      </c>
      <c r="G170" s="153"/>
      <c r="H170" s="153"/>
    </row>
    <row r="171" spans="1:8" s="111" customFormat="1" ht="12" x14ac:dyDescent="0.2">
      <c r="A171" s="127"/>
      <c r="B171" s="152"/>
      <c r="C171" s="187"/>
      <c r="D171" s="186"/>
      <c r="E171" s="189"/>
      <c r="F171" s="188"/>
      <c r="G171" s="153"/>
      <c r="H171" s="153"/>
    </row>
    <row r="172" spans="1:8" s="111" customFormat="1" ht="96" x14ac:dyDescent="0.2">
      <c r="A172" s="127" t="s">
        <v>40</v>
      </c>
      <c r="B172" s="152" t="s">
        <v>121</v>
      </c>
      <c r="C172" s="187" t="s">
        <v>36</v>
      </c>
      <c r="D172" s="186">
        <v>40</v>
      </c>
      <c r="E172" s="189"/>
      <c r="F172" s="189">
        <f t="shared" ref="F172" si="31">ROUND(D172*E172,2)</f>
        <v>0</v>
      </c>
      <c r="G172" s="153"/>
      <c r="H172" s="153"/>
    </row>
    <row r="173" spans="1:8" s="92" customFormat="1" ht="12" x14ac:dyDescent="0.2">
      <c r="C173" s="120"/>
      <c r="D173" s="121"/>
      <c r="E173" s="98"/>
      <c r="F173" s="121"/>
      <c r="G173" s="157"/>
      <c r="H173" s="157"/>
    </row>
    <row r="174" spans="1:8" s="92" customFormat="1" ht="84" x14ac:dyDescent="0.2">
      <c r="A174" s="127" t="s">
        <v>192</v>
      </c>
      <c r="B174" s="161" t="s">
        <v>122</v>
      </c>
      <c r="C174" s="120"/>
      <c r="D174" s="121"/>
      <c r="E174" s="98"/>
      <c r="F174" s="121"/>
      <c r="G174" s="157"/>
      <c r="H174" s="157"/>
    </row>
    <row r="175" spans="1:8" s="92" customFormat="1" ht="12" x14ac:dyDescent="0.2">
      <c r="B175" s="155"/>
      <c r="C175" s="120" t="s">
        <v>36</v>
      </c>
      <c r="D175" s="121">
        <v>24</v>
      </c>
      <c r="E175" s="98"/>
      <c r="F175" s="98">
        <f t="shared" ref="F175" si="32">ROUND(D175*E175,2)</f>
        <v>0</v>
      </c>
      <c r="G175" s="157"/>
      <c r="H175" s="157"/>
    </row>
    <row r="176" spans="1:8" s="92" customFormat="1" ht="12" x14ac:dyDescent="0.2">
      <c r="C176" s="120"/>
      <c r="D176" s="121"/>
      <c r="E176" s="98"/>
      <c r="F176" s="121"/>
      <c r="G176" s="157"/>
      <c r="H176" s="157"/>
    </row>
    <row r="177" spans="1:8" s="92" customFormat="1" ht="12" x14ac:dyDescent="0.2">
      <c r="A177" s="127"/>
      <c r="B177" s="108"/>
      <c r="C177" s="126"/>
      <c r="D177" s="130"/>
      <c r="E177" s="98"/>
      <c r="F177" s="109"/>
      <c r="G177" s="157"/>
      <c r="H177" s="157"/>
    </row>
    <row r="178" spans="1:8" s="92" customFormat="1" ht="84" x14ac:dyDescent="0.2">
      <c r="A178" s="127" t="s">
        <v>193</v>
      </c>
      <c r="B178" s="128" t="s">
        <v>123</v>
      </c>
      <c r="E178" s="98"/>
      <c r="F178" s="157"/>
      <c r="G178" s="157"/>
      <c r="H178" s="157"/>
    </row>
    <row r="179" spans="1:8" s="92" customFormat="1" ht="12" x14ac:dyDescent="0.2">
      <c r="A179" s="127" t="s">
        <v>39</v>
      </c>
      <c r="B179" s="128" t="s">
        <v>124</v>
      </c>
      <c r="C179" s="126" t="s">
        <v>36</v>
      </c>
      <c r="D179" s="130">
        <v>1240</v>
      </c>
      <c r="E179" s="98"/>
      <c r="F179" s="98">
        <f t="shared" ref="F179" si="33">ROUND(D179*E179,2)</f>
        <v>0</v>
      </c>
      <c r="G179" s="157"/>
      <c r="H179" s="157"/>
    </row>
    <row r="180" spans="1:8" s="92" customFormat="1" ht="12" x14ac:dyDescent="0.2">
      <c r="A180" s="127"/>
      <c r="B180" s="108"/>
      <c r="C180" s="126"/>
      <c r="D180" s="130"/>
      <c r="E180" s="98"/>
      <c r="F180" s="109"/>
      <c r="G180" s="157"/>
      <c r="H180" s="157"/>
    </row>
    <row r="181" spans="1:8" s="92" customFormat="1" ht="72" x14ac:dyDescent="0.2">
      <c r="A181" s="127" t="s">
        <v>194</v>
      </c>
      <c r="B181" s="128" t="s">
        <v>187</v>
      </c>
      <c r="E181" s="98"/>
      <c r="F181" s="157"/>
      <c r="G181" s="157"/>
      <c r="H181" s="157"/>
    </row>
    <row r="182" spans="1:8" s="92" customFormat="1" ht="12" x14ac:dyDescent="0.2">
      <c r="A182" s="127" t="s">
        <v>40</v>
      </c>
      <c r="B182" s="128" t="s">
        <v>125</v>
      </c>
      <c r="C182" s="126" t="s">
        <v>36</v>
      </c>
      <c r="D182" s="130">
        <v>100</v>
      </c>
      <c r="E182" s="98"/>
      <c r="F182" s="98">
        <f t="shared" ref="F182" si="34">ROUND(D182*E182,2)</f>
        <v>0</v>
      </c>
      <c r="G182" s="157"/>
      <c r="H182" s="157"/>
    </row>
    <row r="183" spans="1:8" s="92" customFormat="1" ht="12" x14ac:dyDescent="0.2">
      <c r="A183" s="93"/>
      <c r="B183" s="128"/>
      <c r="C183" s="28"/>
      <c r="D183" s="130"/>
      <c r="E183" s="98"/>
      <c r="F183" s="121"/>
      <c r="G183" s="157"/>
      <c r="H183" s="157"/>
    </row>
    <row r="184" spans="1:8" s="92" customFormat="1" ht="12" x14ac:dyDescent="0.2">
      <c r="A184" s="93"/>
      <c r="B184" s="108"/>
      <c r="C184" s="126"/>
      <c r="D184" s="130"/>
      <c r="E184" s="98"/>
      <c r="F184" s="109" t="str">
        <f t="shared" ref="F184" si="35">IF(ROUND(D184*E184,2)=0,"",(ROUND(D184*E184,2)))</f>
        <v/>
      </c>
      <c r="G184" s="157"/>
      <c r="H184" s="157"/>
    </row>
    <row r="185" spans="1:8" s="92" customFormat="1" ht="48" x14ac:dyDescent="0.2">
      <c r="A185" s="93" t="s">
        <v>195</v>
      </c>
      <c r="B185" s="118" t="s">
        <v>188</v>
      </c>
      <c r="C185" s="28"/>
      <c r="D185" s="102"/>
      <c r="E185" s="98"/>
      <c r="F185" s="121"/>
      <c r="G185" s="157"/>
      <c r="H185" s="157"/>
    </row>
    <row r="186" spans="1:8" s="92" customFormat="1" ht="12" x14ac:dyDescent="0.2">
      <c r="A186" s="127"/>
      <c r="B186" s="114"/>
      <c r="C186" s="126" t="s">
        <v>36</v>
      </c>
      <c r="D186" s="102">
        <v>100</v>
      </c>
      <c r="E186" s="98"/>
      <c r="F186" s="98">
        <f t="shared" ref="F186" si="36">ROUND(D186*E186,2)</f>
        <v>0</v>
      </c>
      <c r="G186" s="157"/>
      <c r="H186" s="157"/>
    </row>
    <row r="187" spans="1:8" s="162" customFormat="1" ht="12" x14ac:dyDescent="0.2">
      <c r="A187" s="105"/>
      <c r="B187" s="108"/>
      <c r="C187" s="92"/>
      <c r="D187" s="92"/>
      <c r="E187" s="98"/>
      <c r="F187" s="157"/>
      <c r="G187" s="183"/>
      <c r="H187" s="183"/>
    </row>
    <row r="188" spans="1:8" s="162" customFormat="1" ht="48" x14ac:dyDescent="0.2">
      <c r="A188" s="93" t="s">
        <v>196</v>
      </c>
      <c r="B188" s="118" t="s">
        <v>126</v>
      </c>
      <c r="C188" s="28"/>
      <c r="D188" s="102"/>
      <c r="E188" s="98"/>
      <c r="F188" s="109"/>
      <c r="G188" s="183"/>
      <c r="H188" s="183"/>
    </row>
    <row r="189" spans="1:8" s="162" customFormat="1" ht="12" x14ac:dyDescent="0.2">
      <c r="B189" s="118" t="s">
        <v>127</v>
      </c>
      <c r="C189" s="126" t="s">
        <v>36</v>
      </c>
      <c r="D189" s="102">
        <v>855</v>
      </c>
      <c r="E189" s="98"/>
      <c r="F189" s="98">
        <f t="shared" ref="F189" si="37">ROUND(D189*E189,2)</f>
        <v>0</v>
      </c>
      <c r="G189" s="183"/>
      <c r="H189" s="183"/>
    </row>
    <row r="190" spans="1:8" s="92" customFormat="1" ht="12" x14ac:dyDescent="0.2">
      <c r="A190" s="93"/>
      <c r="B190" s="118"/>
      <c r="C190" s="28"/>
      <c r="D190" s="102"/>
      <c r="E190" s="98"/>
      <c r="F190" s="109"/>
      <c r="G190" s="157"/>
      <c r="H190" s="157"/>
    </row>
    <row r="191" spans="1:8" s="92" customFormat="1" ht="12" x14ac:dyDescent="0.2">
      <c r="A191" s="144"/>
      <c r="B191" s="145" t="s">
        <v>128</v>
      </c>
      <c r="C191" s="146"/>
      <c r="D191" s="147"/>
      <c r="E191" s="98"/>
      <c r="F191" s="148">
        <f>SUM(F153:F190)</f>
        <v>0</v>
      </c>
      <c r="G191" s="157"/>
      <c r="H191" s="157"/>
    </row>
    <row r="192" spans="1:8" s="92" customFormat="1" ht="12" x14ac:dyDescent="0.2">
      <c r="A192" s="127"/>
      <c r="B192" s="128"/>
      <c r="C192" s="126"/>
      <c r="D192" s="130"/>
      <c r="E192" s="98"/>
      <c r="F192" s="130"/>
      <c r="G192" s="157"/>
      <c r="H192" s="157"/>
    </row>
    <row r="193" spans="1:8" s="92" customFormat="1" ht="12" x14ac:dyDescent="0.2">
      <c r="A193" s="127"/>
      <c r="B193" s="128"/>
      <c r="C193" s="126"/>
      <c r="D193" s="130"/>
      <c r="E193" s="98"/>
      <c r="F193" s="130"/>
      <c r="G193" s="157"/>
      <c r="H193" s="157"/>
    </row>
    <row r="194" spans="1:8" s="92" customFormat="1" ht="12" x14ac:dyDescent="0.2">
      <c r="A194" s="127"/>
      <c r="B194" s="128"/>
      <c r="C194" s="126"/>
      <c r="D194" s="130"/>
      <c r="E194" s="98"/>
      <c r="F194" s="130"/>
      <c r="G194" s="157"/>
      <c r="H194" s="157"/>
    </row>
    <row r="195" spans="1:8" s="92" customFormat="1" ht="12" x14ac:dyDescent="0.2">
      <c r="B195" s="149" t="s">
        <v>199</v>
      </c>
      <c r="C195" s="126"/>
      <c r="D195" s="130"/>
      <c r="E195" s="98"/>
      <c r="F195" s="130"/>
      <c r="G195" s="157"/>
      <c r="H195" s="157"/>
    </row>
    <row r="196" spans="1:8" s="92" customFormat="1" ht="12" x14ac:dyDescent="0.2">
      <c r="B196" s="149"/>
      <c r="C196" s="126"/>
      <c r="D196" s="130"/>
      <c r="E196" s="98"/>
      <c r="F196" s="130"/>
      <c r="G196" s="157"/>
      <c r="H196" s="157"/>
    </row>
    <row r="197" spans="1:8" s="92" customFormat="1" ht="12" x14ac:dyDescent="0.2">
      <c r="B197" s="202" t="s">
        <v>130</v>
      </c>
      <c r="C197" s="126"/>
      <c r="D197" s="130"/>
      <c r="E197" s="98"/>
      <c r="F197" s="130"/>
      <c r="G197" s="157"/>
      <c r="H197" s="157"/>
    </row>
    <row r="198" spans="1:8" s="92" customFormat="1" ht="12" x14ac:dyDescent="0.2">
      <c r="B198" s="202"/>
      <c r="C198" s="126"/>
      <c r="D198" s="130"/>
      <c r="E198" s="98"/>
      <c r="F198" s="130"/>
      <c r="G198" s="157"/>
      <c r="H198" s="157"/>
    </row>
    <row r="199" spans="1:8" s="92" customFormat="1" ht="12" x14ac:dyDescent="0.2">
      <c r="A199" s="88"/>
      <c r="C199" s="120"/>
      <c r="D199" s="125"/>
      <c r="E199" s="98"/>
      <c r="F199" s="140"/>
      <c r="G199" s="157"/>
      <c r="H199" s="157"/>
    </row>
    <row r="200" spans="1:8" s="92" customFormat="1" ht="48" x14ac:dyDescent="0.2">
      <c r="A200" s="93" t="s">
        <v>129</v>
      </c>
      <c r="B200" s="123" t="s">
        <v>131</v>
      </c>
      <c r="C200" s="120"/>
      <c r="D200" s="125"/>
      <c r="E200" s="98"/>
      <c r="F200" s="140"/>
      <c r="G200" s="157"/>
      <c r="H200" s="157"/>
    </row>
    <row r="201" spans="1:8" s="92" customFormat="1" ht="12" x14ac:dyDescent="0.2">
      <c r="A201" s="93"/>
      <c r="B201" s="123"/>
      <c r="C201" s="120" t="s">
        <v>36</v>
      </c>
      <c r="D201" s="140">
        <v>60</v>
      </c>
      <c r="E201" s="98"/>
      <c r="F201" s="98">
        <f t="shared" ref="F201" si="38">ROUND(D201*E201,2)</f>
        <v>0</v>
      </c>
      <c r="G201" s="157"/>
      <c r="H201" s="157"/>
    </row>
    <row r="202" spans="1:8" s="111" customFormat="1" ht="12" x14ac:dyDescent="0.2">
      <c r="A202" s="93"/>
      <c r="B202" s="163"/>
      <c r="C202" s="164"/>
      <c r="D202" s="102"/>
      <c r="E202" s="98"/>
      <c r="F202" s="140" t="str">
        <f t="shared" ref="F202" si="39">IF(D202=0,"",D202*E202)</f>
        <v/>
      </c>
      <c r="G202" s="153"/>
      <c r="H202" s="153"/>
    </row>
    <row r="203" spans="1:8" s="111" customFormat="1" ht="12" x14ac:dyDescent="0.2">
      <c r="A203" s="144"/>
      <c r="B203" s="145" t="s">
        <v>200</v>
      </c>
      <c r="C203" s="146"/>
      <c r="D203" s="147"/>
      <c r="E203" s="98"/>
      <c r="F203" s="148">
        <f>SUM(F201:F201)</f>
        <v>0</v>
      </c>
      <c r="G203" s="153"/>
      <c r="H203" s="153"/>
    </row>
    <row r="204" spans="1:8" s="111" customFormat="1" ht="12" x14ac:dyDescent="0.2">
      <c r="A204" s="144"/>
      <c r="B204" s="103"/>
      <c r="C204" s="115"/>
      <c r="D204" s="102"/>
      <c r="E204" s="98"/>
      <c r="F204" s="137"/>
      <c r="G204" s="153"/>
      <c r="H204" s="153"/>
    </row>
    <row r="205" spans="1:8" s="111" customFormat="1" ht="12" x14ac:dyDescent="0.2">
      <c r="A205" s="144"/>
      <c r="B205" s="103"/>
      <c r="C205" s="115"/>
      <c r="D205" s="102"/>
      <c r="E205" s="98"/>
      <c r="F205" s="137"/>
      <c r="G205" s="153"/>
      <c r="H205" s="153"/>
    </row>
    <row r="206" spans="1:8" s="111" customFormat="1" ht="12" x14ac:dyDescent="0.2">
      <c r="A206" s="92"/>
      <c r="B206" s="149" t="s">
        <v>201</v>
      </c>
      <c r="C206" s="126"/>
      <c r="D206" s="130"/>
      <c r="E206" s="98"/>
      <c r="F206" s="130"/>
      <c r="G206" s="153"/>
      <c r="H206" s="153"/>
    </row>
    <row r="207" spans="1:8" s="111" customFormat="1" ht="12" x14ac:dyDescent="0.2">
      <c r="A207" s="92"/>
      <c r="B207" s="149"/>
      <c r="C207" s="126"/>
      <c r="D207" s="130"/>
      <c r="E207" s="98"/>
      <c r="F207" s="130"/>
      <c r="G207" s="153"/>
      <c r="H207" s="153"/>
    </row>
    <row r="208" spans="1:8" s="111" customFormat="1" ht="372" x14ac:dyDescent="0.2">
      <c r="A208" s="92"/>
      <c r="B208" s="150" t="s">
        <v>133</v>
      </c>
      <c r="C208" s="126"/>
      <c r="D208" s="130"/>
      <c r="E208" s="98"/>
      <c r="F208" s="130"/>
      <c r="G208" s="153"/>
      <c r="H208" s="153"/>
    </row>
    <row r="209" spans="1:8" s="111" customFormat="1" ht="12" x14ac:dyDescent="0.2">
      <c r="A209" s="92"/>
      <c r="B209" s="149"/>
      <c r="C209" s="126"/>
      <c r="D209" s="130"/>
      <c r="E209" s="98"/>
      <c r="F209" s="130"/>
      <c r="G209" s="153"/>
      <c r="H209" s="153"/>
    </row>
    <row r="210" spans="1:8" s="111" customFormat="1" ht="12" x14ac:dyDescent="0.2">
      <c r="A210" s="142"/>
      <c r="B210" s="128"/>
      <c r="C210" s="129"/>
      <c r="D210" s="130"/>
      <c r="E210" s="98"/>
      <c r="F210" s="109"/>
      <c r="G210" s="153"/>
      <c r="H210" s="153"/>
    </row>
    <row r="211" spans="1:8" s="111" customFormat="1" ht="48" x14ac:dyDescent="0.2">
      <c r="A211" s="127" t="s">
        <v>202</v>
      </c>
      <c r="B211" s="128" t="s">
        <v>198</v>
      </c>
      <c r="C211" s="129"/>
      <c r="D211" s="130"/>
      <c r="E211" s="98"/>
      <c r="F211" s="109"/>
      <c r="G211" s="153"/>
      <c r="H211" s="153"/>
    </row>
    <row r="212" spans="1:8" s="111" customFormat="1" ht="13.5" x14ac:dyDescent="0.2">
      <c r="A212" s="127" t="s">
        <v>39</v>
      </c>
      <c r="B212" s="128" t="s">
        <v>135</v>
      </c>
      <c r="C212" s="129" t="s">
        <v>46</v>
      </c>
      <c r="D212" s="130">
        <v>6</v>
      </c>
      <c r="E212" s="98"/>
      <c r="F212" s="98">
        <f t="shared" ref="F212:F213" si="40">ROUND(D212*E212,2)</f>
        <v>0</v>
      </c>
      <c r="G212" s="153"/>
      <c r="H212" s="153"/>
    </row>
    <row r="213" spans="1:8" s="111" customFormat="1" ht="13.5" x14ac:dyDescent="0.2">
      <c r="A213" s="127" t="s">
        <v>40</v>
      </c>
      <c r="B213" s="128" t="s">
        <v>136</v>
      </c>
      <c r="C213" s="129" t="s">
        <v>46</v>
      </c>
      <c r="D213" s="130">
        <v>4</v>
      </c>
      <c r="E213" s="98"/>
      <c r="F213" s="98">
        <f t="shared" si="40"/>
        <v>0</v>
      </c>
      <c r="G213" s="153"/>
      <c r="H213" s="153"/>
    </row>
    <row r="214" spans="1:8" s="111" customFormat="1" ht="12" x14ac:dyDescent="0.2">
      <c r="A214" s="127"/>
      <c r="B214" s="131"/>
      <c r="C214" s="129"/>
      <c r="D214" s="130"/>
      <c r="E214" s="98"/>
      <c r="F214" s="133"/>
      <c r="G214" s="153"/>
      <c r="H214" s="153"/>
    </row>
    <row r="215" spans="1:8" s="111" customFormat="1" ht="12" x14ac:dyDescent="0.2">
      <c r="A215" s="144"/>
      <c r="B215" s="145" t="s">
        <v>203</v>
      </c>
      <c r="C215" s="146"/>
      <c r="D215" s="147"/>
      <c r="E215" s="98"/>
      <c r="F215" s="148">
        <f>SUM(F210:F213)</f>
        <v>0</v>
      </c>
      <c r="G215" s="153"/>
      <c r="H215" s="153"/>
    </row>
    <row r="216" spans="1:8" s="111" customFormat="1" ht="12" x14ac:dyDescent="0.2">
      <c r="A216" s="144"/>
      <c r="B216" s="149"/>
      <c r="C216" s="126"/>
      <c r="D216" s="130"/>
      <c r="E216" s="98"/>
      <c r="F216" s="130"/>
      <c r="G216" s="153"/>
      <c r="H216" s="153"/>
    </row>
    <row r="217" spans="1:8" s="111" customFormat="1" ht="12" x14ac:dyDescent="0.2">
      <c r="A217" s="144"/>
      <c r="B217" s="149" t="s">
        <v>204</v>
      </c>
      <c r="C217" s="126"/>
      <c r="D217" s="130"/>
      <c r="E217" s="98"/>
      <c r="F217" s="130"/>
      <c r="G217" s="153"/>
      <c r="H217" s="153"/>
    </row>
    <row r="218" spans="1:8" s="111" customFormat="1" ht="12" x14ac:dyDescent="0.2">
      <c r="A218" s="144"/>
      <c r="B218" s="149"/>
      <c r="C218" s="126"/>
      <c r="D218" s="130"/>
      <c r="E218" s="98"/>
      <c r="F218" s="130"/>
      <c r="G218" s="153"/>
      <c r="H218" s="153"/>
    </row>
    <row r="219" spans="1:8" s="111" customFormat="1" ht="336" x14ac:dyDescent="0.2">
      <c r="A219" s="144"/>
      <c r="B219" s="150" t="s">
        <v>137</v>
      </c>
      <c r="C219" s="126"/>
      <c r="D219" s="130"/>
      <c r="E219" s="98"/>
      <c r="F219" s="130"/>
      <c r="G219" s="153"/>
      <c r="H219" s="153"/>
    </row>
    <row r="220" spans="1:8" s="111" customFormat="1" ht="12" x14ac:dyDescent="0.2">
      <c r="A220" s="144"/>
      <c r="B220" s="150"/>
      <c r="C220" s="126"/>
      <c r="D220" s="130"/>
      <c r="E220" s="98"/>
      <c r="F220" s="130"/>
      <c r="G220" s="153"/>
      <c r="H220" s="153"/>
    </row>
    <row r="221" spans="1:8" s="111" customFormat="1" ht="48" x14ac:dyDescent="0.2">
      <c r="A221" s="127" t="s">
        <v>132</v>
      </c>
      <c r="B221" s="90" t="s">
        <v>197</v>
      </c>
      <c r="C221" s="126"/>
      <c r="D221" s="130"/>
      <c r="E221" s="98"/>
      <c r="F221" s="109"/>
      <c r="G221" s="153"/>
      <c r="H221" s="153"/>
    </row>
    <row r="222" spans="1:8" s="111" customFormat="1" ht="12" x14ac:dyDescent="0.2">
      <c r="A222" s="127"/>
      <c r="B222" s="90"/>
      <c r="C222" s="126" t="s">
        <v>46</v>
      </c>
      <c r="D222" s="130">
        <v>11</v>
      </c>
      <c r="E222" s="98"/>
      <c r="F222" s="98">
        <f t="shared" ref="F222" si="41">ROUND(D222*E222,2)</f>
        <v>0</v>
      </c>
      <c r="G222" s="153"/>
      <c r="H222" s="153"/>
    </row>
    <row r="223" spans="1:8" s="111" customFormat="1" ht="12" x14ac:dyDescent="0.2">
      <c r="A223" s="127"/>
      <c r="B223" s="90"/>
      <c r="C223" s="126"/>
      <c r="D223" s="130"/>
      <c r="E223" s="98"/>
      <c r="F223" s="109"/>
      <c r="G223" s="153"/>
      <c r="H223" s="153"/>
    </row>
    <row r="224" spans="1:8" s="111" customFormat="1" ht="12" x14ac:dyDescent="0.2">
      <c r="A224" s="144"/>
      <c r="B224" s="145" t="s">
        <v>205</v>
      </c>
      <c r="C224" s="146"/>
      <c r="D224" s="147"/>
      <c r="E224" s="98"/>
      <c r="F224" s="148">
        <f>SUM(F222)</f>
        <v>0</v>
      </c>
      <c r="G224" s="153"/>
      <c r="H224" s="153"/>
    </row>
    <row r="225" spans="1:8" s="111" customFormat="1" ht="12" x14ac:dyDescent="0.2">
      <c r="A225" s="127"/>
      <c r="B225" s="103"/>
      <c r="C225" s="115"/>
      <c r="D225" s="130"/>
      <c r="E225" s="98"/>
      <c r="F225" s="109"/>
      <c r="G225" s="153"/>
      <c r="H225" s="153"/>
    </row>
    <row r="226" spans="1:8" s="111" customFormat="1" ht="12" x14ac:dyDescent="0.2">
      <c r="A226" s="92"/>
      <c r="B226" s="149" t="s">
        <v>206</v>
      </c>
      <c r="C226" s="126"/>
      <c r="D226" s="130"/>
      <c r="E226" s="98"/>
      <c r="F226" s="130"/>
      <c r="G226" s="153"/>
      <c r="H226" s="153"/>
    </row>
    <row r="227" spans="1:8" s="111" customFormat="1" ht="12" x14ac:dyDescent="0.2">
      <c r="A227" s="92"/>
      <c r="B227" s="149"/>
      <c r="C227" s="126"/>
      <c r="D227" s="130"/>
      <c r="E227" s="98"/>
      <c r="F227" s="130"/>
      <c r="G227" s="153"/>
      <c r="H227" s="153"/>
    </row>
    <row r="228" spans="1:8" s="111" customFormat="1" ht="144" x14ac:dyDescent="0.2">
      <c r="A228" s="105" t="s">
        <v>207</v>
      </c>
      <c r="B228" s="90" t="s">
        <v>138</v>
      </c>
      <c r="C228" s="126"/>
      <c r="D228" s="130"/>
      <c r="E228" s="98"/>
      <c r="F228" s="109"/>
      <c r="G228" s="153"/>
      <c r="H228" s="153"/>
    </row>
    <row r="229" spans="1:8" s="111" customFormat="1" ht="12" x14ac:dyDescent="0.2">
      <c r="A229" s="92"/>
      <c r="B229" s="90"/>
      <c r="C229" s="127" t="s">
        <v>35</v>
      </c>
      <c r="D229" s="130">
        <v>1</v>
      </c>
      <c r="E229" s="98"/>
      <c r="F229" s="98">
        <f t="shared" ref="F229" si="42">ROUND(D229*E229,2)</f>
        <v>0</v>
      </c>
      <c r="G229" s="153"/>
      <c r="H229" s="153"/>
    </row>
    <row r="230" spans="1:8" s="111" customFormat="1" ht="12" x14ac:dyDescent="0.2">
      <c r="A230" s="92"/>
      <c r="B230" s="90"/>
      <c r="C230" s="127"/>
      <c r="D230" s="130"/>
      <c r="E230" s="98"/>
      <c r="F230" s="109"/>
      <c r="G230" s="153"/>
      <c r="H230" s="153"/>
    </row>
    <row r="231" spans="1:8" s="111" customFormat="1" ht="12" x14ac:dyDescent="0.2">
      <c r="A231" s="92"/>
      <c r="B231" s="149" t="s">
        <v>214</v>
      </c>
      <c r="C231" s="127"/>
      <c r="D231" s="130"/>
      <c r="E231" s="98"/>
      <c r="F231" s="109"/>
      <c r="G231" s="153"/>
      <c r="H231" s="153"/>
    </row>
    <row r="232" spans="1:8" s="111" customFormat="1" ht="12" x14ac:dyDescent="0.2">
      <c r="A232" s="92"/>
      <c r="B232" s="150"/>
      <c r="C232" s="126"/>
      <c r="D232" s="130"/>
      <c r="E232" s="98"/>
      <c r="F232" s="109"/>
      <c r="G232" s="153"/>
      <c r="H232" s="153"/>
    </row>
    <row r="233" spans="1:8" s="111" customFormat="1" ht="36" x14ac:dyDescent="0.2">
      <c r="A233" s="127" t="s">
        <v>218</v>
      </c>
      <c r="B233" s="90" t="s">
        <v>139</v>
      </c>
      <c r="C233" s="126"/>
      <c r="D233" s="130"/>
      <c r="E233" s="98"/>
      <c r="F233" s="109"/>
      <c r="G233" s="153"/>
      <c r="H233" s="153"/>
    </row>
    <row r="234" spans="1:8" s="111" customFormat="1" ht="12" x14ac:dyDescent="0.2">
      <c r="A234" s="127" t="s">
        <v>39</v>
      </c>
      <c r="B234" s="90" t="s">
        <v>140</v>
      </c>
      <c r="C234" s="126" t="s">
        <v>45</v>
      </c>
      <c r="D234" s="130">
        <v>7</v>
      </c>
      <c r="E234" s="98"/>
      <c r="F234" s="98">
        <f t="shared" ref="F234:F241" si="43">ROUND(D234*E234,2)</f>
        <v>0</v>
      </c>
      <c r="G234" s="153"/>
      <c r="H234" s="153"/>
    </row>
    <row r="235" spans="1:8" s="111" customFormat="1" ht="12" x14ac:dyDescent="0.2">
      <c r="A235" s="127" t="s">
        <v>40</v>
      </c>
      <c r="B235" s="90" t="s">
        <v>141</v>
      </c>
      <c r="C235" s="126" t="s">
        <v>45</v>
      </c>
      <c r="D235" s="130">
        <v>6</v>
      </c>
      <c r="E235" s="98"/>
      <c r="F235" s="98">
        <f t="shared" si="43"/>
        <v>0</v>
      </c>
      <c r="G235" s="153"/>
      <c r="H235" s="153"/>
    </row>
    <row r="236" spans="1:8" s="111" customFormat="1" ht="12" x14ac:dyDescent="0.2">
      <c r="A236" s="127" t="s">
        <v>41</v>
      </c>
      <c r="B236" s="90" t="s">
        <v>142</v>
      </c>
      <c r="C236" s="126" t="s">
        <v>45</v>
      </c>
      <c r="D236" s="130">
        <v>3</v>
      </c>
      <c r="E236" s="98"/>
      <c r="F236" s="98">
        <f t="shared" si="43"/>
        <v>0</v>
      </c>
      <c r="G236" s="153"/>
      <c r="H236" s="153"/>
    </row>
    <row r="237" spans="1:8" s="111" customFormat="1" ht="12" x14ac:dyDescent="0.2">
      <c r="A237" s="127" t="s">
        <v>42</v>
      </c>
      <c r="B237" s="90" t="s">
        <v>143</v>
      </c>
      <c r="C237" s="126" t="s">
        <v>45</v>
      </c>
      <c r="D237" s="130">
        <v>3</v>
      </c>
      <c r="E237" s="98"/>
      <c r="F237" s="98">
        <f t="shared" si="43"/>
        <v>0</v>
      </c>
      <c r="G237" s="153"/>
      <c r="H237" s="153"/>
    </row>
    <row r="238" spans="1:8" s="111" customFormat="1" ht="12" x14ac:dyDescent="0.2">
      <c r="A238" s="127" t="s">
        <v>43</v>
      </c>
      <c r="B238" s="90" t="s">
        <v>144</v>
      </c>
      <c r="C238" s="126" t="s">
        <v>45</v>
      </c>
      <c r="D238" s="130">
        <v>3</v>
      </c>
      <c r="E238" s="98"/>
      <c r="F238" s="98">
        <f t="shared" si="43"/>
        <v>0</v>
      </c>
      <c r="G238" s="153"/>
      <c r="H238" s="153"/>
    </row>
    <row r="239" spans="1:8" s="111" customFormat="1" ht="12" x14ac:dyDescent="0.2">
      <c r="A239" s="127" t="s">
        <v>54</v>
      </c>
      <c r="B239" s="90" t="s">
        <v>145</v>
      </c>
      <c r="C239" s="126" t="s">
        <v>45</v>
      </c>
      <c r="D239" s="130">
        <v>3</v>
      </c>
      <c r="E239" s="98"/>
      <c r="F239" s="98">
        <f t="shared" si="43"/>
        <v>0</v>
      </c>
      <c r="G239" s="153"/>
      <c r="H239" s="153"/>
    </row>
    <row r="240" spans="1:8" s="111" customFormat="1" ht="12" x14ac:dyDescent="0.2">
      <c r="A240" s="127" t="s">
        <v>55</v>
      </c>
      <c r="B240" s="90" t="s">
        <v>146</v>
      </c>
      <c r="C240" s="126" t="s">
        <v>45</v>
      </c>
      <c r="D240" s="130">
        <v>3</v>
      </c>
      <c r="E240" s="98"/>
      <c r="F240" s="98">
        <f t="shared" si="43"/>
        <v>0</v>
      </c>
      <c r="G240" s="153"/>
      <c r="H240" s="153"/>
    </row>
    <row r="241" spans="1:8" s="111" customFormat="1" ht="12" x14ac:dyDescent="0.2">
      <c r="A241" s="127" t="s">
        <v>113</v>
      </c>
      <c r="B241" s="90" t="s">
        <v>147</v>
      </c>
      <c r="C241" s="126" t="s">
        <v>45</v>
      </c>
      <c r="D241" s="130">
        <v>3</v>
      </c>
      <c r="E241" s="98"/>
      <c r="F241" s="98">
        <f t="shared" si="43"/>
        <v>0</v>
      </c>
      <c r="G241" s="153"/>
      <c r="H241" s="153"/>
    </row>
    <row r="242" spans="1:8" s="111" customFormat="1" ht="12" x14ac:dyDescent="0.2">
      <c r="A242" s="167"/>
      <c r="B242" s="168"/>
      <c r="C242" s="169"/>
      <c r="D242" s="165"/>
      <c r="E242" s="98"/>
      <c r="F242" s="170"/>
      <c r="G242" s="153"/>
      <c r="H242" s="153"/>
    </row>
    <row r="243" spans="1:8" s="111" customFormat="1" ht="24" x14ac:dyDescent="0.2">
      <c r="A243" s="127" t="s">
        <v>219</v>
      </c>
      <c r="B243" s="90" t="s">
        <v>148</v>
      </c>
      <c r="C243" s="126"/>
      <c r="D243" s="130"/>
      <c r="E243" s="98"/>
      <c r="F243" s="109"/>
      <c r="G243" s="153"/>
      <c r="H243" s="153"/>
    </row>
    <row r="244" spans="1:8" s="111" customFormat="1" ht="12" x14ac:dyDescent="0.2">
      <c r="A244" s="127" t="s">
        <v>39</v>
      </c>
      <c r="B244" s="90" t="s">
        <v>149</v>
      </c>
      <c r="C244" s="126" t="s">
        <v>45</v>
      </c>
      <c r="D244" s="130">
        <v>20</v>
      </c>
      <c r="E244" s="98"/>
      <c r="F244" s="98">
        <f t="shared" ref="F244:F245" si="44">ROUND(D244*E244,2)</f>
        <v>0</v>
      </c>
      <c r="G244" s="153"/>
      <c r="H244" s="153"/>
    </row>
    <row r="245" spans="1:8" s="111" customFormat="1" ht="12" x14ac:dyDescent="0.2">
      <c r="A245" s="127" t="s">
        <v>40</v>
      </c>
      <c r="B245" s="90" t="s">
        <v>150</v>
      </c>
      <c r="C245" s="126" t="s">
        <v>45</v>
      </c>
      <c r="D245" s="130">
        <v>11</v>
      </c>
      <c r="E245" s="98"/>
      <c r="F245" s="98">
        <f t="shared" si="44"/>
        <v>0</v>
      </c>
      <c r="G245" s="153"/>
      <c r="H245" s="153"/>
    </row>
    <row r="246" spans="1:8" s="111" customFormat="1" ht="12" x14ac:dyDescent="0.2">
      <c r="A246" s="167"/>
      <c r="B246" s="168"/>
      <c r="C246" s="169"/>
      <c r="D246" s="165"/>
      <c r="E246" s="98"/>
      <c r="F246" s="170"/>
      <c r="G246" s="153"/>
      <c r="H246" s="153"/>
    </row>
    <row r="247" spans="1:8" s="111" customFormat="1" ht="36" x14ac:dyDescent="0.2">
      <c r="A247" s="127" t="s">
        <v>220</v>
      </c>
      <c r="B247" s="90" t="s">
        <v>151</v>
      </c>
      <c r="C247" s="126"/>
      <c r="D247" s="130"/>
      <c r="E247" s="98"/>
      <c r="F247" s="109"/>
      <c r="G247" s="153"/>
      <c r="H247" s="153"/>
    </row>
    <row r="248" spans="1:8" s="111" customFormat="1" ht="12" x14ac:dyDescent="0.2">
      <c r="A248" s="127"/>
      <c r="B248" s="90"/>
      <c r="C248" s="126" t="s">
        <v>45</v>
      </c>
      <c r="D248" s="130">
        <v>14</v>
      </c>
      <c r="E248" s="98"/>
      <c r="F248" s="98">
        <f t="shared" ref="F248" si="45">ROUND(D248*E248,2)</f>
        <v>0</v>
      </c>
      <c r="G248" s="153"/>
      <c r="H248" s="153"/>
    </row>
    <row r="249" spans="1:8" s="111" customFormat="1" ht="12" x14ac:dyDescent="0.2">
      <c r="A249" s="127"/>
      <c r="B249" s="90"/>
      <c r="C249" s="126"/>
      <c r="D249" s="130"/>
      <c r="E249" s="98"/>
      <c r="F249" s="109"/>
      <c r="G249" s="153"/>
      <c r="H249" s="153"/>
    </row>
    <row r="250" spans="1:8" s="111" customFormat="1" ht="12" x14ac:dyDescent="0.2">
      <c r="A250" s="127"/>
      <c r="B250" s="149" t="s">
        <v>216</v>
      </c>
      <c r="C250" s="126"/>
      <c r="D250" s="130"/>
      <c r="E250" s="98"/>
      <c r="F250" s="171">
        <f>SUM(F233:F248)</f>
        <v>0</v>
      </c>
      <c r="G250" s="153"/>
      <c r="H250" s="153"/>
    </row>
    <row r="251" spans="1:8" s="111" customFormat="1" ht="12" x14ac:dyDescent="0.2">
      <c r="A251" s="127"/>
      <c r="B251" s="90"/>
      <c r="C251" s="126"/>
      <c r="D251" s="130"/>
      <c r="E251" s="98"/>
      <c r="F251" s="109"/>
      <c r="G251" s="153"/>
      <c r="H251" s="153"/>
    </row>
    <row r="252" spans="1:8" s="111" customFormat="1" ht="12" x14ac:dyDescent="0.2">
      <c r="A252" s="127"/>
      <c r="B252" s="90"/>
      <c r="C252" s="126"/>
      <c r="D252" s="130"/>
      <c r="E252" s="98"/>
      <c r="F252" s="109"/>
      <c r="G252" s="153"/>
      <c r="H252" s="153"/>
    </row>
    <row r="253" spans="1:8" s="111" customFormat="1" ht="12" x14ac:dyDescent="0.2">
      <c r="A253" s="127"/>
      <c r="B253" s="149" t="s">
        <v>217</v>
      </c>
      <c r="C253" s="126"/>
      <c r="D253" s="130"/>
      <c r="E253" s="98"/>
      <c r="F253" s="109"/>
      <c r="G253" s="153"/>
      <c r="H253" s="153"/>
    </row>
    <row r="254" spans="1:8" s="111" customFormat="1" ht="12" x14ac:dyDescent="0.2">
      <c r="A254" s="167"/>
      <c r="B254" s="168"/>
      <c r="C254" s="169"/>
      <c r="D254" s="165"/>
      <c r="E254" s="98"/>
      <c r="F254" s="170"/>
      <c r="G254" s="153"/>
      <c r="H254" s="153"/>
    </row>
    <row r="255" spans="1:8" s="111" customFormat="1" ht="84" x14ac:dyDescent="0.2">
      <c r="A255" s="127" t="s">
        <v>221</v>
      </c>
      <c r="B255" s="90" t="s">
        <v>152</v>
      </c>
      <c r="C255" s="126"/>
      <c r="D255" s="130"/>
      <c r="E255" s="98"/>
      <c r="F255" s="109"/>
      <c r="G255" s="153"/>
      <c r="H255" s="153"/>
    </row>
    <row r="256" spans="1:8" s="111" customFormat="1" ht="12" x14ac:dyDescent="0.2">
      <c r="A256" s="127" t="s">
        <v>40</v>
      </c>
      <c r="B256" s="90" t="s">
        <v>153</v>
      </c>
      <c r="C256" s="126" t="s">
        <v>45</v>
      </c>
      <c r="D256" s="130">
        <v>31</v>
      </c>
      <c r="E256" s="98"/>
      <c r="F256" s="98">
        <f t="shared" ref="F256" si="46">ROUND(D256*E256,2)</f>
        <v>0</v>
      </c>
      <c r="G256" s="153"/>
      <c r="H256" s="153"/>
    </row>
    <row r="257" spans="1:8" s="111" customFormat="1" ht="12" x14ac:dyDescent="0.2">
      <c r="A257" s="127"/>
      <c r="B257" s="90"/>
      <c r="C257" s="126"/>
      <c r="D257" s="165"/>
      <c r="E257" s="98"/>
      <c r="F257" s="109"/>
      <c r="G257" s="153"/>
      <c r="H257" s="153"/>
    </row>
    <row r="258" spans="1:8" s="111" customFormat="1" ht="12" x14ac:dyDescent="0.2">
      <c r="A258" s="127"/>
      <c r="B258" s="149" t="s">
        <v>215</v>
      </c>
      <c r="C258" s="126"/>
      <c r="D258" s="130"/>
      <c r="E258" s="98"/>
      <c r="F258" s="171">
        <f>SUM(F256:F256)</f>
        <v>0</v>
      </c>
      <c r="G258" s="153"/>
      <c r="H258" s="153"/>
    </row>
    <row r="259" spans="1:8" s="111" customFormat="1" ht="12" x14ac:dyDescent="0.2">
      <c r="A259" s="127"/>
      <c r="B259" s="90"/>
      <c r="C259" s="126"/>
      <c r="D259" s="130"/>
      <c r="E259" s="98"/>
      <c r="F259" s="109"/>
      <c r="G259" s="153"/>
      <c r="H259" s="153"/>
    </row>
    <row r="260" spans="1:8" s="111" customFormat="1" ht="12" x14ac:dyDescent="0.2">
      <c r="A260" s="99"/>
      <c r="B260" s="90"/>
      <c r="C260" s="95"/>
      <c r="D260" s="96"/>
      <c r="E260" s="98"/>
      <c r="F260" s="98"/>
      <c r="G260" s="153"/>
      <c r="H260" s="153"/>
    </row>
    <row r="261" spans="1:8" s="111" customFormat="1" ht="12" x14ac:dyDescent="0.2">
      <c r="A261" s="144"/>
      <c r="B261" s="145" t="s">
        <v>208</v>
      </c>
      <c r="C261" s="146"/>
      <c r="D261" s="147"/>
      <c r="E261" s="98"/>
      <c r="F261" s="148">
        <f>SUM(F258+F250+F229)</f>
        <v>0</v>
      </c>
      <c r="G261" s="153"/>
      <c r="H261" s="153"/>
    </row>
    <row r="262" spans="1:8" s="111" customFormat="1" ht="12" x14ac:dyDescent="0.2">
      <c r="A262" s="144"/>
      <c r="B262" s="100"/>
      <c r="C262" s="115"/>
      <c r="D262" s="102"/>
      <c r="E262" s="98"/>
      <c r="F262" s="166"/>
      <c r="G262" s="153"/>
      <c r="H262" s="153"/>
    </row>
    <row r="263" spans="1:8" s="111" customFormat="1" ht="12" x14ac:dyDescent="0.2">
      <c r="A263" s="144"/>
      <c r="B263" s="100"/>
      <c r="C263" s="115"/>
      <c r="D263" s="102"/>
      <c r="E263" s="98"/>
      <c r="F263" s="166"/>
      <c r="G263" s="153"/>
      <c r="H263" s="153"/>
    </row>
    <row r="264" spans="1:8" s="111" customFormat="1" ht="12" x14ac:dyDescent="0.2">
      <c r="A264" s="144"/>
      <c r="B264" s="149" t="s">
        <v>209</v>
      </c>
      <c r="C264" s="115"/>
      <c r="D264" s="102"/>
      <c r="E264" s="98"/>
      <c r="F264" s="166"/>
      <c r="G264" s="153"/>
      <c r="H264" s="153"/>
    </row>
    <row r="265" spans="1:8" s="111" customFormat="1" ht="12" x14ac:dyDescent="0.2">
      <c r="A265" s="144"/>
      <c r="B265" s="100"/>
      <c r="C265" s="115"/>
      <c r="D265" s="102"/>
      <c r="E265" s="98"/>
      <c r="F265" s="166"/>
      <c r="G265" s="153"/>
      <c r="H265" s="153"/>
    </row>
    <row r="266" spans="1:8" s="111" customFormat="1" ht="72" x14ac:dyDescent="0.2">
      <c r="A266" s="127" t="s">
        <v>134</v>
      </c>
      <c r="B266" s="128" t="s">
        <v>154</v>
      </c>
      <c r="C266" s="129"/>
      <c r="D266" s="130"/>
      <c r="E266" s="98"/>
      <c r="F266" s="109" t="str">
        <f>IF(D266=0,"",D266*E266)</f>
        <v/>
      </c>
      <c r="G266" s="153"/>
      <c r="H266" s="153"/>
    </row>
    <row r="267" spans="1:8" s="111" customFormat="1" ht="12" x14ac:dyDescent="0.2">
      <c r="A267" s="127"/>
      <c r="B267" s="128"/>
      <c r="C267" s="129" t="s">
        <v>46</v>
      </c>
      <c r="D267" s="130">
        <v>3</v>
      </c>
      <c r="E267" s="98"/>
      <c r="F267" s="98">
        <f t="shared" ref="F267" si="47">ROUND(D267*E267,2)</f>
        <v>0</v>
      </c>
      <c r="G267" s="153"/>
      <c r="H267" s="153"/>
    </row>
    <row r="268" spans="1:8" s="111" customFormat="1" ht="12" x14ac:dyDescent="0.2">
      <c r="A268" s="127"/>
      <c r="B268" s="128"/>
      <c r="C268" s="129"/>
      <c r="D268" s="130"/>
      <c r="E268" s="98"/>
      <c r="F268" s="109"/>
      <c r="G268" s="153"/>
      <c r="H268" s="153"/>
    </row>
    <row r="269" spans="1:8" s="111" customFormat="1" ht="12" x14ac:dyDescent="0.2">
      <c r="A269" s="127"/>
      <c r="B269" s="128"/>
      <c r="C269" s="129"/>
      <c r="D269" s="130"/>
      <c r="E269" s="102"/>
      <c r="F269" s="109"/>
      <c r="G269" s="153"/>
      <c r="H269" s="153"/>
    </row>
    <row r="270" spans="1:8" s="111" customFormat="1" ht="12" x14ac:dyDescent="0.2">
      <c r="A270" s="144"/>
      <c r="B270" s="145" t="s">
        <v>210</v>
      </c>
      <c r="C270" s="146"/>
      <c r="D270" s="147"/>
      <c r="E270" s="147"/>
      <c r="F270" s="148">
        <f>SUM(F267:F268)</f>
        <v>0</v>
      </c>
      <c r="G270" s="153"/>
      <c r="H270" s="153"/>
    </row>
    <row r="271" spans="1:8" s="111" customFormat="1" ht="12" x14ac:dyDescent="0.2">
      <c r="A271" s="172"/>
      <c r="B271" s="94"/>
      <c r="C271" s="173"/>
      <c r="D271" s="109"/>
      <c r="E271" s="102"/>
      <c r="F271" s="109"/>
      <c r="G271" s="153"/>
      <c r="H271" s="153"/>
    </row>
    <row r="272" spans="1:8" s="111" customFormat="1" ht="12" x14ac:dyDescent="0.2">
      <c r="A272" s="13"/>
      <c r="C272" s="28"/>
      <c r="D272" s="102"/>
      <c r="E272" s="102"/>
      <c r="F272" s="137"/>
      <c r="G272" s="153"/>
      <c r="H272" s="153"/>
    </row>
    <row r="273" spans="1:8" s="111" customFormat="1" ht="12" x14ac:dyDescent="0.2">
      <c r="A273" s="13"/>
      <c r="B273" s="118"/>
      <c r="C273" s="28"/>
      <c r="D273" s="102"/>
      <c r="E273" s="102"/>
      <c r="F273" s="137"/>
      <c r="G273" s="153"/>
      <c r="H273" s="153"/>
    </row>
    <row r="274" spans="1:8" s="111" customFormat="1" ht="12" x14ac:dyDescent="0.2">
      <c r="A274" s="13"/>
      <c r="B274" s="107"/>
      <c r="C274" s="28"/>
      <c r="D274" s="102"/>
      <c r="E274" s="102"/>
      <c r="F274" s="137"/>
      <c r="G274" s="153"/>
      <c r="H274" s="153"/>
    </row>
    <row r="275" spans="1:8" s="111" customFormat="1" ht="12" x14ac:dyDescent="0.2">
      <c r="A275" s="13"/>
      <c r="B275" s="107"/>
      <c r="C275" s="28"/>
      <c r="D275" s="102"/>
      <c r="E275" s="102"/>
      <c r="F275" s="137"/>
      <c r="G275" s="153"/>
      <c r="H275" s="153"/>
    </row>
    <row r="276" spans="1:8" s="111" customFormat="1" ht="12" x14ac:dyDescent="0.2">
      <c r="A276" s="13"/>
      <c r="B276" s="107"/>
      <c r="C276" s="28"/>
      <c r="D276" s="102"/>
      <c r="E276" s="102"/>
      <c r="F276" s="137"/>
      <c r="G276" s="153"/>
      <c r="H276" s="153"/>
    </row>
    <row r="277" spans="1:8" s="111" customFormat="1" ht="12" x14ac:dyDescent="0.2">
      <c r="A277" s="13"/>
      <c r="B277" s="107"/>
      <c r="C277" s="28"/>
      <c r="D277" s="102"/>
      <c r="E277" s="102"/>
      <c r="F277" s="137"/>
      <c r="G277" s="153"/>
      <c r="H277" s="153"/>
    </row>
    <row r="278" spans="1:8" s="111" customFormat="1" ht="12" x14ac:dyDescent="0.2">
      <c r="A278" s="13"/>
      <c r="C278" s="28"/>
      <c r="D278" s="102"/>
      <c r="E278" s="102"/>
      <c r="F278" s="137"/>
      <c r="G278" s="153"/>
      <c r="H278" s="153"/>
    </row>
    <row r="279" spans="1:8" s="111" customFormat="1" ht="12" x14ac:dyDescent="0.2">
      <c r="A279" s="13"/>
      <c r="C279" s="28"/>
      <c r="D279" s="102"/>
      <c r="E279" s="102"/>
      <c r="F279" s="137"/>
      <c r="G279" s="153"/>
      <c r="H279" s="153"/>
    </row>
    <row r="280" spans="1:8" s="111" customFormat="1" ht="12" x14ac:dyDescent="0.2">
      <c r="A280" s="13"/>
      <c r="C280" s="28"/>
      <c r="D280" s="102"/>
      <c r="E280" s="102"/>
      <c r="F280" s="137"/>
      <c r="G280" s="153"/>
      <c r="H280" s="153"/>
    </row>
    <row r="281" spans="1:8" s="111" customFormat="1" ht="12" x14ac:dyDescent="0.2">
      <c r="A281" s="13"/>
      <c r="C281" s="28"/>
      <c r="D281" s="102"/>
      <c r="E281" s="102"/>
      <c r="F281" s="137"/>
      <c r="G281" s="153"/>
      <c r="H281" s="153"/>
    </row>
    <row r="282" spans="1:8" s="111" customFormat="1" ht="12" x14ac:dyDescent="0.2">
      <c r="A282" s="13"/>
      <c r="C282" s="28"/>
      <c r="D282" s="102"/>
      <c r="E282" s="102"/>
      <c r="F282" s="137"/>
      <c r="G282" s="153"/>
      <c r="H282" s="153"/>
    </row>
    <row r="283" spans="1:8" s="111" customFormat="1" ht="12" x14ac:dyDescent="0.2">
      <c r="A283" s="13"/>
      <c r="C283" s="28"/>
      <c r="D283" s="102"/>
      <c r="E283" s="102"/>
      <c r="F283" s="137"/>
      <c r="G283" s="153"/>
      <c r="H283" s="153"/>
    </row>
    <row r="284" spans="1:8" s="111" customFormat="1" ht="12" x14ac:dyDescent="0.2">
      <c r="A284" s="13"/>
      <c r="C284" s="28"/>
      <c r="D284" s="102"/>
      <c r="E284" s="102"/>
      <c r="F284" s="137"/>
      <c r="G284" s="153"/>
      <c r="H284" s="153"/>
    </row>
    <row r="285" spans="1:8" s="111" customFormat="1" ht="12" x14ac:dyDescent="0.2">
      <c r="A285" s="13"/>
      <c r="C285" s="28"/>
      <c r="D285" s="102"/>
      <c r="E285" s="102"/>
      <c r="F285" s="137"/>
      <c r="G285" s="153"/>
      <c r="H285" s="153"/>
    </row>
    <row r="286" spans="1:8" s="111" customFormat="1" ht="12" x14ac:dyDescent="0.2">
      <c r="A286" s="13"/>
      <c r="C286" s="28"/>
      <c r="D286" s="102"/>
      <c r="E286" s="102"/>
      <c r="F286" s="137"/>
      <c r="G286" s="153"/>
      <c r="H286" s="153"/>
    </row>
    <row r="287" spans="1:8" s="111" customFormat="1" ht="12" x14ac:dyDescent="0.2">
      <c r="A287" s="13"/>
      <c r="C287" s="28"/>
      <c r="D287" s="102"/>
      <c r="E287" s="102"/>
      <c r="F287" s="137"/>
      <c r="G287" s="153"/>
      <c r="H287" s="153"/>
    </row>
    <row r="288" spans="1:8" s="111" customFormat="1" ht="12" x14ac:dyDescent="0.2">
      <c r="A288" s="13"/>
      <c r="C288" s="28"/>
      <c r="D288" s="102"/>
      <c r="E288" s="102"/>
      <c r="F288" s="137"/>
      <c r="G288" s="153"/>
      <c r="H288" s="153"/>
    </row>
    <row r="289" spans="1:8" s="111" customFormat="1" ht="12" x14ac:dyDescent="0.2">
      <c r="A289" s="13"/>
      <c r="C289" s="28"/>
      <c r="D289" s="102"/>
      <c r="E289" s="102"/>
      <c r="F289" s="137"/>
      <c r="G289" s="153"/>
      <c r="H289" s="153"/>
    </row>
    <row r="290" spans="1:8" s="111" customFormat="1" ht="12" x14ac:dyDescent="0.2">
      <c r="A290" s="13"/>
      <c r="C290" s="28"/>
      <c r="D290" s="102"/>
      <c r="E290" s="102"/>
      <c r="F290" s="137"/>
      <c r="G290" s="153"/>
      <c r="H290" s="153"/>
    </row>
    <row r="291" spans="1:8" s="111" customFormat="1" ht="12" x14ac:dyDescent="0.2">
      <c r="A291" s="13"/>
      <c r="C291" s="28"/>
      <c r="D291" s="102"/>
      <c r="E291" s="102"/>
      <c r="F291" s="137"/>
      <c r="G291" s="153"/>
      <c r="H291" s="153"/>
    </row>
    <row r="292" spans="1:8" s="111" customFormat="1" ht="12" x14ac:dyDescent="0.2">
      <c r="A292" s="13"/>
      <c r="C292" s="28"/>
      <c r="D292" s="102"/>
      <c r="E292" s="102"/>
      <c r="F292" s="137"/>
      <c r="G292" s="153"/>
      <c r="H292" s="153"/>
    </row>
    <row r="293" spans="1:8" s="111" customFormat="1" ht="12" x14ac:dyDescent="0.2">
      <c r="A293" s="13"/>
      <c r="C293" s="28"/>
      <c r="D293" s="102"/>
      <c r="E293" s="102"/>
      <c r="F293" s="137"/>
      <c r="G293" s="153"/>
      <c r="H293" s="153"/>
    </row>
    <row r="294" spans="1:8" s="111" customFormat="1" ht="12" x14ac:dyDescent="0.2">
      <c r="A294" s="13"/>
      <c r="C294" s="28"/>
      <c r="D294" s="102"/>
      <c r="E294" s="102"/>
      <c r="F294" s="137"/>
      <c r="G294" s="153"/>
      <c r="H294" s="153"/>
    </row>
    <row r="295" spans="1:8" s="111" customFormat="1" ht="12" x14ac:dyDescent="0.2">
      <c r="A295" s="13"/>
      <c r="C295" s="28"/>
      <c r="D295" s="102"/>
      <c r="E295" s="102"/>
      <c r="F295" s="137"/>
      <c r="G295" s="153"/>
      <c r="H295" s="153"/>
    </row>
    <row r="296" spans="1:8" s="111" customFormat="1" ht="12" x14ac:dyDescent="0.2">
      <c r="A296" s="13"/>
      <c r="C296" s="28"/>
      <c r="D296" s="102"/>
      <c r="E296" s="102"/>
      <c r="F296" s="137"/>
      <c r="G296" s="153"/>
      <c r="H296" s="153"/>
    </row>
    <row r="297" spans="1:8" s="111" customFormat="1" ht="12" x14ac:dyDescent="0.2">
      <c r="A297" s="13"/>
      <c r="C297" s="28"/>
      <c r="D297" s="102"/>
      <c r="E297" s="102"/>
      <c r="F297" s="137"/>
      <c r="G297" s="153"/>
      <c r="H297" s="153"/>
    </row>
    <row r="298" spans="1:8" s="111" customFormat="1" ht="12" x14ac:dyDescent="0.2">
      <c r="A298" s="13"/>
      <c r="C298" s="28"/>
      <c r="D298" s="102"/>
      <c r="E298" s="102"/>
      <c r="F298" s="137"/>
      <c r="G298" s="153"/>
      <c r="H298" s="153"/>
    </row>
    <row r="299" spans="1:8" s="111" customFormat="1" ht="12" x14ac:dyDescent="0.2">
      <c r="A299" s="13"/>
      <c r="C299" s="28"/>
      <c r="D299" s="102"/>
      <c r="E299" s="102"/>
      <c r="F299" s="137"/>
      <c r="G299" s="153"/>
      <c r="H299" s="153"/>
    </row>
    <row r="300" spans="1:8" s="111" customFormat="1" ht="12" x14ac:dyDescent="0.2">
      <c r="A300" s="13"/>
      <c r="C300" s="28"/>
      <c r="D300" s="102"/>
      <c r="E300" s="102"/>
      <c r="F300" s="137"/>
      <c r="G300" s="153"/>
      <c r="H300" s="153"/>
    </row>
    <row r="301" spans="1:8" s="111" customFormat="1" ht="12" x14ac:dyDescent="0.2">
      <c r="A301" s="13"/>
      <c r="C301" s="28"/>
      <c r="D301" s="102"/>
      <c r="E301" s="102"/>
      <c r="F301" s="137"/>
      <c r="G301" s="153"/>
      <c r="H301" s="153"/>
    </row>
    <row r="302" spans="1:8" s="111" customFormat="1" ht="12" x14ac:dyDescent="0.2">
      <c r="A302" s="13"/>
      <c r="C302" s="28"/>
      <c r="D302" s="102"/>
      <c r="E302" s="102"/>
      <c r="F302" s="137"/>
      <c r="G302" s="153"/>
      <c r="H302" s="153"/>
    </row>
    <row r="303" spans="1:8" s="111" customFormat="1" ht="12" x14ac:dyDescent="0.2">
      <c r="A303" s="13"/>
      <c r="C303" s="28"/>
      <c r="D303" s="102"/>
      <c r="E303" s="102"/>
      <c r="F303" s="137"/>
      <c r="G303" s="153"/>
      <c r="H303" s="153"/>
    </row>
    <row r="304" spans="1:8" s="111" customFormat="1" ht="12" x14ac:dyDescent="0.2">
      <c r="A304" s="13"/>
      <c r="C304" s="28"/>
      <c r="D304" s="102"/>
      <c r="E304" s="102"/>
      <c r="F304" s="137"/>
      <c r="G304" s="153"/>
      <c r="H304" s="153"/>
    </row>
    <row r="305" spans="1:8" s="111" customFormat="1" ht="12" x14ac:dyDescent="0.2">
      <c r="A305" s="13"/>
      <c r="C305" s="28"/>
      <c r="D305" s="102"/>
      <c r="E305" s="102"/>
      <c r="F305" s="137"/>
      <c r="G305" s="153"/>
      <c r="H305" s="153"/>
    </row>
    <row r="306" spans="1:8" s="111" customFormat="1" ht="12" x14ac:dyDescent="0.2">
      <c r="A306" s="13"/>
      <c r="C306" s="28"/>
      <c r="D306" s="102"/>
      <c r="E306" s="102"/>
      <c r="F306" s="137"/>
      <c r="G306" s="153"/>
      <c r="H306" s="153"/>
    </row>
    <row r="307" spans="1:8" s="111" customFormat="1" ht="12" x14ac:dyDescent="0.2">
      <c r="A307" s="13"/>
      <c r="C307" s="28"/>
      <c r="D307" s="102"/>
      <c r="E307" s="102"/>
      <c r="F307" s="137"/>
      <c r="G307" s="153"/>
      <c r="H307" s="153"/>
    </row>
    <row r="308" spans="1:8" s="111" customFormat="1" ht="12" x14ac:dyDescent="0.2">
      <c r="A308" s="13"/>
      <c r="C308" s="28"/>
      <c r="D308" s="102"/>
      <c r="E308" s="102"/>
      <c r="F308" s="137"/>
      <c r="G308" s="153"/>
      <c r="H308" s="153"/>
    </row>
    <row r="309" spans="1:8" s="111" customFormat="1" ht="12" x14ac:dyDescent="0.2">
      <c r="A309" s="13"/>
      <c r="C309" s="28"/>
      <c r="D309" s="102"/>
      <c r="E309" s="102"/>
      <c r="F309" s="137"/>
      <c r="G309" s="153"/>
      <c r="H309" s="153"/>
    </row>
    <row r="310" spans="1:8" s="111" customFormat="1" ht="12" x14ac:dyDescent="0.2">
      <c r="A310" s="13"/>
      <c r="C310" s="28"/>
      <c r="D310" s="102"/>
      <c r="E310" s="102"/>
      <c r="F310" s="137"/>
      <c r="G310" s="153"/>
      <c r="H310" s="153"/>
    </row>
    <row r="311" spans="1:8" s="111" customFormat="1" ht="12" x14ac:dyDescent="0.2">
      <c r="A311" s="13"/>
      <c r="C311" s="28"/>
      <c r="D311" s="102"/>
      <c r="E311" s="102"/>
      <c r="F311" s="137"/>
      <c r="G311" s="153"/>
      <c r="H311" s="153"/>
    </row>
    <row r="312" spans="1:8" s="111" customFormat="1" ht="12" x14ac:dyDescent="0.2">
      <c r="A312" s="13"/>
      <c r="C312" s="28"/>
      <c r="D312" s="102"/>
      <c r="E312" s="102"/>
      <c r="F312" s="137"/>
      <c r="G312" s="153"/>
      <c r="H312" s="153"/>
    </row>
    <row r="313" spans="1:8" s="111" customFormat="1" ht="12" x14ac:dyDescent="0.2">
      <c r="A313" s="13"/>
      <c r="C313" s="28"/>
      <c r="D313" s="102"/>
      <c r="E313" s="102"/>
      <c r="F313" s="137"/>
      <c r="G313" s="153"/>
      <c r="H313" s="153"/>
    </row>
    <row r="314" spans="1:8" s="111" customFormat="1" ht="12" x14ac:dyDescent="0.2">
      <c r="A314" s="13"/>
      <c r="C314" s="28"/>
      <c r="D314" s="102"/>
      <c r="E314" s="102"/>
      <c r="F314" s="137"/>
      <c r="G314" s="153"/>
      <c r="H314" s="153"/>
    </row>
    <row r="315" spans="1:8" s="111" customFormat="1" ht="12" x14ac:dyDescent="0.2">
      <c r="A315" s="13"/>
      <c r="C315" s="28"/>
      <c r="D315" s="102"/>
      <c r="E315" s="102"/>
      <c r="F315" s="137"/>
      <c r="G315" s="153"/>
      <c r="H315" s="153"/>
    </row>
    <row r="316" spans="1:8" s="111" customFormat="1" ht="12" x14ac:dyDescent="0.2">
      <c r="A316" s="13"/>
      <c r="C316" s="28"/>
      <c r="D316" s="102"/>
      <c r="E316" s="102"/>
      <c r="F316" s="137"/>
      <c r="G316" s="153"/>
      <c r="H316" s="153"/>
    </row>
    <row r="317" spans="1:8" s="111" customFormat="1" ht="12" x14ac:dyDescent="0.2">
      <c r="A317" s="13"/>
      <c r="C317" s="28"/>
      <c r="D317" s="102"/>
      <c r="E317" s="102"/>
      <c r="F317" s="137"/>
      <c r="G317" s="153"/>
      <c r="H317" s="153"/>
    </row>
    <row r="318" spans="1:8" s="111" customFormat="1" ht="12" x14ac:dyDescent="0.2">
      <c r="A318" s="13"/>
      <c r="C318" s="28"/>
      <c r="D318" s="102"/>
      <c r="E318" s="102"/>
      <c r="F318" s="137"/>
      <c r="G318" s="153"/>
      <c r="H318" s="153"/>
    </row>
    <row r="319" spans="1:8" s="111" customFormat="1" ht="12" x14ac:dyDescent="0.2">
      <c r="A319" s="13"/>
      <c r="C319" s="28"/>
      <c r="D319" s="102"/>
      <c r="E319" s="102"/>
      <c r="F319" s="137"/>
      <c r="G319" s="153"/>
      <c r="H319" s="153"/>
    </row>
    <row r="320" spans="1:8" s="111" customFormat="1" ht="12" x14ac:dyDescent="0.2">
      <c r="A320" s="13"/>
      <c r="C320" s="28"/>
      <c r="D320" s="102"/>
      <c r="E320" s="102"/>
      <c r="F320" s="137"/>
      <c r="G320" s="153"/>
      <c r="H320" s="153"/>
    </row>
    <row r="321" spans="1:8" s="111" customFormat="1" ht="12" x14ac:dyDescent="0.2">
      <c r="A321" s="13"/>
      <c r="C321" s="28"/>
      <c r="D321" s="102"/>
      <c r="E321" s="102"/>
      <c r="F321" s="137"/>
      <c r="G321" s="153"/>
      <c r="H321" s="153"/>
    </row>
    <row r="322" spans="1:8" s="111" customFormat="1" ht="12" x14ac:dyDescent="0.2">
      <c r="A322" s="13"/>
      <c r="C322" s="28"/>
      <c r="D322" s="102"/>
      <c r="E322" s="102"/>
      <c r="F322" s="137"/>
      <c r="G322" s="153"/>
      <c r="H322" s="153"/>
    </row>
    <row r="323" spans="1:8" s="111" customFormat="1" ht="12" x14ac:dyDescent="0.2">
      <c r="A323" s="13"/>
      <c r="C323" s="28"/>
      <c r="D323" s="102"/>
      <c r="E323" s="102"/>
      <c r="F323" s="137"/>
      <c r="G323" s="153"/>
      <c r="H323" s="153"/>
    </row>
    <row r="324" spans="1:8" s="111" customFormat="1" ht="12" x14ac:dyDescent="0.2">
      <c r="A324" s="13"/>
      <c r="C324" s="28"/>
      <c r="D324" s="102"/>
      <c r="E324" s="102"/>
      <c r="F324" s="137"/>
      <c r="G324" s="153"/>
      <c r="H324" s="153"/>
    </row>
    <row r="325" spans="1:8" s="111" customFormat="1" ht="12" x14ac:dyDescent="0.2">
      <c r="A325" s="13"/>
      <c r="C325" s="28"/>
      <c r="D325" s="102"/>
      <c r="E325" s="102"/>
      <c r="F325" s="137"/>
      <c r="G325" s="153"/>
      <c r="H325" s="153"/>
    </row>
    <row r="326" spans="1:8" s="111" customFormat="1" ht="12" x14ac:dyDescent="0.2">
      <c r="A326" s="13"/>
      <c r="C326" s="28"/>
      <c r="D326" s="102"/>
      <c r="E326" s="102"/>
      <c r="F326" s="137"/>
      <c r="G326" s="153"/>
      <c r="H326" s="153"/>
    </row>
    <row r="327" spans="1:8" s="111" customFormat="1" ht="12" x14ac:dyDescent="0.2">
      <c r="A327" s="13"/>
      <c r="C327" s="28"/>
      <c r="D327" s="102"/>
      <c r="E327" s="102"/>
      <c r="F327" s="137"/>
      <c r="G327" s="153"/>
      <c r="H327" s="153"/>
    </row>
    <row r="328" spans="1:8" s="111" customFormat="1" ht="12" x14ac:dyDescent="0.2">
      <c r="A328" s="13"/>
      <c r="C328" s="28"/>
      <c r="D328" s="102"/>
      <c r="E328" s="102"/>
      <c r="F328" s="137"/>
      <c r="G328" s="153"/>
      <c r="H328" s="153"/>
    </row>
    <row r="329" spans="1:8" s="111" customFormat="1" ht="12" x14ac:dyDescent="0.2">
      <c r="A329" s="13"/>
      <c r="C329" s="28"/>
      <c r="D329" s="102"/>
      <c r="E329" s="102"/>
      <c r="F329" s="137"/>
      <c r="G329" s="153"/>
      <c r="H329" s="153"/>
    </row>
    <row r="330" spans="1:8" s="111" customFormat="1" ht="12" x14ac:dyDescent="0.2">
      <c r="A330" s="13"/>
      <c r="C330" s="28"/>
      <c r="D330" s="102"/>
      <c r="E330" s="102"/>
      <c r="F330" s="137"/>
      <c r="G330" s="153"/>
      <c r="H330" s="153"/>
    </row>
    <row r="331" spans="1:8" s="111" customFormat="1" ht="12" x14ac:dyDescent="0.2">
      <c r="A331" s="13"/>
      <c r="C331" s="28"/>
      <c r="D331" s="102"/>
      <c r="E331" s="102"/>
      <c r="F331" s="137"/>
      <c r="G331" s="153"/>
      <c r="H331" s="153"/>
    </row>
    <row r="332" spans="1:8" s="111" customFormat="1" ht="12" x14ac:dyDescent="0.2">
      <c r="A332" s="13"/>
      <c r="C332" s="28"/>
      <c r="D332" s="102"/>
      <c r="E332" s="102"/>
      <c r="F332" s="137"/>
      <c r="G332" s="153"/>
      <c r="H332" s="153"/>
    </row>
    <row r="333" spans="1:8" s="111" customFormat="1" ht="12" x14ac:dyDescent="0.2">
      <c r="A333" s="13"/>
      <c r="C333" s="28"/>
      <c r="D333" s="102"/>
      <c r="E333" s="102"/>
      <c r="F333" s="137"/>
      <c r="G333" s="153"/>
      <c r="H333" s="153"/>
    </row>
    <row r="334" spans="1:8" s="111" customFormat="1" ht="12" x14ac:dyDescent="0.2">
      <c r="A334" s="13"/>
      <c r="C334" s="28"/>
      <c r="D334" s="102"/>
      <c r="E334" s="102"/>
      <c r="F334" s="137"/>
      <c r="G334" s="153"/>
      <c r="H334" s="153"/>
    </row>
    <row r="335" spans="1:8" s="111" customFormat="1" ht="12" x14ac:dyDescent="0.2">
      <c r="A335" s="13"/>
      <c r="C335" s="28"/>
      <c r="D335" s="102"/>
      <c r="E335" s="102"/>
      <c r="F335" s="137"/>
      <c r="G335" s="153"/>
      <c r="H335" s="153"/>
    </row>
    <row r="336" spans="1:8" s="111" customFormat="1" ht="12" x14ac:dyDescent="0.2">
      <c r="A336" s="13"/>
      <c r="C336" s="28"/>
      <c r="D336" s="102"/>
      <c r="E336" s="102"/>
      <c r="F336" s="137"/>
      <c r="G336" s="153"/>
      <c r="H336" s="153"/>
    </row>
    <row r="337" spans="1:8" s="111" customFormat="1" ht="12" x14ac:dyDescent="0.2">
      <c r="A337" s="13"/>
      <c r="C337" s="28"/>
      <c r="D337" s="102"/>
      <c r="E337" s="102"/>
      <c r="F337" s="137"/>
      <c r="G337" s="153"/>
      <c r="H337" s="153"/>
    </row>
    <row r="338" spans="1:8" s="111" customFormat="1" ht="12" x14ac:dyDescent="0.2">
      <c r="A338" s="13"/>
      <c r="C338" s="28"/>
      <c r="D338" s="102"/>
      <c r="E338" s="102"/>
      <c r="F338" s="137"/>
      <c r="G338" s="153"/>
      <c r="H338" s="153"/>
    </row>
    <row r="339" spans="1:8" s="111" customFormat="1" ht="12" x14ac:dyDescent="0.2">
      <c r="A339" s="13"/>
      <c r="C339" s="28"/>
      <c r="D339" s="102"/>
      <c r="E339" s="102"/>
      <c r="F339" s="137"/>
      <c r="G339" s="153"/>
      <c r="H339" s="153"/>
    </row>
    <row r="340" spans="1:8" s="111" customFormat="1" ht="12" x14ac:dyDescent="0.2">
      <c r="A340" s="13"/>
      <c r="C340" s="28"/>
      <c r="D340" s="102"/>
      <c r="E340" s="102"/>
      <c r="F340" s="137"/>
      <c r="G340" s="153"/>
      <c r="H340" s="153"/>
    </row>
    <row r="341" spans="1:8" s="111" customFormat="1" ht="12" x14ac:dyDescent="0.2">
      <c r="A341" s="13"/>
      <c r="C341" s="28"/>
      <c r="D341" s="102"/>
      <c r="E341" s="102"/>
      <c r="F341" s="137"/>
      <c r="G341" s="153"/>
      <c r="H341" s="153"/>
    </row>
    <row r="342" spans="1:8" s="111" customFormat="1" ht="12" x14ac:dyDescent="0.2">
      <c r="A342" s="13"/>
      <c r="C342" s="28"/>
      <c r="D342" s="102"/>
      <c r="E342" s="102"/>
      <c r="F342" s="137"/>
      <c r="G342" s="153"/>
      <c r="H342" s="153"/>
    </row>
    <row r="343" spans="1:8" s="111" customFormat="1" ht="12" x14ac:dyDescent="0.2">
      <c r="A343" s="13"/>
      <c r="C343" s="28"/>
      <c r="D343" s="102"/>
      <c r="E343" s="102"/>
      <c r="F343" s="137"/>
      <c r="G343" s="153"/>
      <c r="H343" s="153"/>
    </row>
    <row r="344" spans="1:8" s="111" customFormat="1" ht="12" x14ac:dyDescent="0.2">
      <c r="A344" s="13"/>
      <c r="C344" s="28"/>
      <c r="D344" s="102"/>
      <c r="E344" s="102"/>
      <c r="F344" s="137"/>
      <c r="G344" s="153"/>
      <c r="H344" s="153"/>
    </row>
    <row r="345" spans="1:8" s="111" customFormat="1" ht="12" x14ac:dyDescent="0.2">
      <c r="A345" s="13"/>
      <c r="C345" s="28"/>
      <c r="D345" s="102"/>
      <c r="E345" s="102"/>
      <c r="F345" s="137"/>
      <c r="G345" s="153"/>
      <c r="H345" s="153"/>
    </row>
    <row r="346" spans="1:8" s="111" customFormat="1" ht="12" x14ac:dyDescent="0.2">
      <c r="A346" s="13"/>
      <c r="C346" s="28"/>
      <c r="D346" s="102"/>
      <c r="E346" s="102"/>
      <c r="F346" s="137"/>
      <c r="G346" s="153"/>
      <c r="H346" s="153"/>
    </row>
    <row r="347" spans="1:8" s="111" customFormat="1" ht="12" x14ac:dyDescent="0.2">
      <c r="A347" s="13"/>
      <c r="C347" s="28"/>
      <c r="D347" s="102"/>
      <c r="E347" s="102"/>
      <c r="F347" s="137"/>
      <c r="G347" s="153"/>
      <c r="H347" s="153"/>
    </row>
    <row r="348" spans="1:8" s="111" customFormat="1" ht="12" x14ac:dyDescent="0.2">
      <c r="A348" s="13"/>
      <c r="C348" s="28"/>
      <c r="D348" s="102"/>
      <c r="E348" s="102"/>
      <c r="F348" s="137"/>
      <c r="G348" s="153"/>
      <c r="H348" s="153"/>
    </row>
    <row r="349" spans="1:8" s="111" customFormat="1" ht="12" x14ac:dyDescent="0.2">
      <c r="A349" s="13"/>
      <c r="C349" s="28"/>
      <c r="D349" s="102"/>
      <c r="E349" s="102"/>
      <c r="F349" s="137"/>
      <c r="G349" s="153"/>
      <c r="H349" s="153"/>
    </row>
    <row r="350" spans="1:8" s="111" customFormat="1" ht="12" x14ac:dyDescent="0.2">
      <c r="A350" s="13"/>
      <c r="C350" s="28"/>
      <c r="D350" s="102"/>
      <c r="E350" s="102"/>
      <c r="F350" s="137"/>
      <c r="G350" s="153"/>
      <c r="H350" s="153"/>
    </row>
    <row r="351" spans="1:8" s="111" customFormat="1" ht="12" x14ac:dyDescent="0.2">
      <c r="A351" s="13"/>
      <c r="C351" s="28"/>
      <c r="D351" s="102"/>
      <c r="E351" s="102"/>
      <c r="F351" s="137"/>
      <c r="G351" s="153"/>
      <c r="H351" s="153"/>
    </row>
    <row r="352" spans="1:8" s="111" customFormat="1" ht="12" x14ac:dyDescent="0.2">
      <c r="A352" s="13"/>
      <c r="C352" s="28"/>
      <c r="D352" s="102"/>
      <c r="E352" s="102"/>
      <c r="F352" s="137"/>
      <c r="G352" s="153"/>
      <c r="H352" s="153"/>
    </row>
    <row r="353" spans="1:8" s="111" customFormat="1" ht="12" x14ac:dyDescent="0.2">
      <c r="A353" s="13"/>
      <c r="C353" s="28"/>
      <c r="D353" s="102"/>
      <c r="E353" s="102"/>
      <c r="F353" s="137"/>
      <c r="G353" s="153"/>
      <c r="H353" s="153"/>
    </row>
    <row r="354" spans="1:8" s="111" customFormat="1" ht="12" x14ac:dyDescent="0.2">
      <c r="A354" s="13"/>
      <c r="C354" s="28"/>
      <c r="D354" s="102"/>
      <c r="E354" s="102"/>
      <c r="F354" s="137"/>
      <c r="G354" s="153"/>
      <c r="H354" s="153"/>
    </row>
    <row r="355" spans="1:8" s="111" customFormat="1" ht="12" x14ac:dyDescent="0.2">
      <c r="A355" s="13"/>
      <c r="C355" s="28"/>
      <c r="D355" s="102"/>
      <c r="E355" s="102"/>
      <c r="F355" s="137"/>
      <c r="G355" s="153"/>
      <c r="H355" s="153"/>
    </row>
    <row r="356" spans="1:8" s="111" customFormat="1" ht="12" x14ac:dyDescent="0.2">
      <c r="A356" s="13"/>
      <c r="C356" s="28"/>
      <c r="D356" s="102"/>
      <c r="E356" s="102"/>
      <c r="F356" s="137"/>
      <c r="G356" s="153"/>
      <c r="H356" s="153"/>
    </row>
    <row r="357" spans="1:8" s="111" customFormat="1" ht="12" x14ac:dyDescent="0.2">
      <c r="A357" s="13"/>
      <c r="C357" s="28"/>
      <c r="D357" s="102"/>
      <c r="E357" s="102"/>
      <c r="F357" s="137"/>
      <c r="G357" s="153"/>
      <c r="H357" s="153"/>
    </row>
    <row r="358" spans="1:8" s="111" customFormat="1" ht="12" x14ac:dyDescent="0.2">
      <c r="A358" s="13"/>
      <c r="C358" s="28"/>
      <c r="D358" s="102"/>
      <c r="E358" s="102"/>
      <c r="F358" s="137"/>
      <c r="G358" s="153"/>
      <c r="H358" s="153"/>
    </row>
    <row r="359" spans="1:8" s="111" customFormat="1" ht="12" x14ac:dyDescent="0.2">
      <c r="A359" s="13"/>
      <c r="C359" s="28"/>
      <c r="D359" s="102"/>
      <c r="E359" s="102"/>
      <c r="F359" s="137"/>
      <c r="G359" s="153"/>
      <c r="H359" s="153"/>
    </row>
    <row r="360" spans="1:8" s="111" customFormat="1" ht="12" x14ac:dyDescent="0.2">
      <c r="A360" s="13"/>
      <c r="C360" s="28"/>
      <c r="D360" s="102"/>
      <c r="E360" s="102"/>
      <c r="F360" s="137"/>
      <c r="G360" s="153"/>
      <c r="H360" s="153"/>
    </row>
    <row r="361" spans="1:8" s="111" customFormat="1" ht="12" x14ac:dyDescent="0.2">
      <c r="A361" s="13"/>
      <c r="C361" s="28"/>
      <c r="D361" s="102"/>
      <c r="E361" s="102"/>
      <c r="F361" s="137"/>
      <c r="G361" s="153"/>
      <c r="H361" s="153"/>
    </row>
    <row r="362" spans="1:8" s="111" customFormat="1" ht="12" x14ac:dyDescent="0.2">
      <c r="A362" s="13"/>
      <c r="C362" s="28"/>
      <c r="D362" s="102"/>
      <c r="E362" s="102"/>
      <c r="F362" s="137"/>
      <c r="G362" s="153"/>
      <c r="H362" s="153"/>
    </row>
    <row r="363" spans="1:8" s="111" customFormat="1" ht="12" x14ac:dyDescent="0.2">
      <c r="A363" s="13"/>
      <c r="C363" s="28"/>
      <c r="D363" s="102"/>
      <c r="E363" s="102"/>
      <c r="F363" s="137"/>
      <c r="G363" s="153"/>
      <c r="H363" s="153"/>
    </row>
    <row r="364" spans="1:8" s="111" customFormat="1" ht="12" x14ac:dyDescent="0.2">
      <c r="A364" s="13"/>
      <c r="C364" s="28"/>
      <c r="D364" s="102"/>
      <c r="E364" s="102"/>
      <c r="F364" s="137"/>
      <c r="G364" s="153"/>
      <c r="H364" s="153"/>
    </row>
    <row r="365" spans="1:8" s="111" customFormat="1" ht="12" x14ac:dyDescent="0.2">
      <c r="A365" s="13"/>
      <c r="C365" s="28"/>
      <c r="D365" s="102"/>
      <c r="E365" s="102"/>
      <c r="F365" s="137"/>
      <c r="G365" s="153"/>
      <c r="H365" s="153"/>
    </row>
    <row r="366" spans="1:8" s="111" customFormat="1" ht="12" x14ac:dyDescent="0.2">
      <c r="A366" s="13"/>
      <c r="C366" s="28"/>
      <c r="D366" s="102"/>
      <c r="E366" s="102"/>
      <c r="F366" s="137"/>
      <c r="G366" s="153"/>
      <c r="H366" s="153"/>
    </row>
    <row r="367" spans="1:8" s="111" customFormat="1" ht="12" x14ac:dyDescent="0.2">
      <c r="A367" s="13"/>
      <c r="C367" s="28"/>
      <c r="D367" s="102"/>
      <c r="E367" s="102"/>
      <c r="F367" s="137"/>
      <c r="G367" s="153"/>
      <c r="H367" s="153"/>
    </row>
    <row r="368" spans="1:8" s="111" customFormat="1" ht="12" x14ac:dyDescent="0.2">
      <c r="A368" s="13"/>
      <c r="C368" s="28"/>
      <c r="D368" s="102"/>
      <c r="E368" s="102"/>
      <c r="F368" s="137"/>
      <c r="G368" s="153"/>
      <c r="H368" s="153"/>
    </row>
    <row r="369" spans="1:8" s="111" customFormat="1" ht="12" x14ac:dyDescent="0.2">
      <c r="A369" s="13"/>
      <c r="C369" s="28"/>
      <c r="D369" s="102"/>
      <c r="E369" s="102"/>
      <c r="F369" s="137"/>
      <c r="G369" s="153"/>
      <c r="H369" s="153"/>
    </row>
    <row r="370" spans="1:8" s="111" customFormat="1" ht="12" x14ac:dyDescent="0.2">
      <c r="A370" s="13"/>
      <c r="C370" s="28"/>
      <c r="D370" s="102"/>
      <c r="E370" s="102"/>
      <c r="F370" s="137"/>
      <c r="G370" s="153"/>
      <c r="H370" s="153"/>
    </row>
    <row r="371" spans="1:8" s="111" customFormat="1" ht="12" x14ac:dyDescent="0.2">
      <c r="A371" s="13"/>
      <c r="C371" s="28"/>
      <c r="D371" s="102"/>
      <c r="E371" s="102"/>
      <c r="F371" s="137"/>
      <c r="G371" s="153"/>
      <c r="H371" s="153"/>
    </row>
    <row r="372" spans="1:8" s="111" customFormat="1" ht="12" x14ac:dyDescent="0.2">
      <c r="A372" s="13"/>
      <c r="C372" s="28"/>
      <c r="D372" s="102"/>
      <c r="E372" s="102"/>
      <c r="F372" s="137"/>
      <c r="G372" s="153"/>
      <c r="H372" s="153"/>
    </row>
    <row r="373" spans="1:8" s="111" customFormat="1" ht="12" x14ac:dyDescent="0.2">
      <c r="A373" s="13"/>
      <c r="C373" s="28"/>
      <c r="D373" s="102"/>
      <c r="E373" s="102"/>
      <c r="F373" s="137"/>
      <c r="G373" s="153"/>
      <c r="H373" s="153"/>
    </row>
    <row r="374" spans="1:8" s="111" customFormat="1" ht="12" x14ac:dyDescent="0.2">
      <c r="A374" s="13"/>
      <c r="C374" s="28"/>
      <c r="D374" s="102"/>
      <c r="E374" s="102"/>
      <c r="F374" s="137"/>
      <c r="G374" s="153"/>
      <c r="H374" s="153"/>
    </row>
    <row r="375" spans="1:8" s="111" customFormat="1" ht="12" x14ac:dyDescent="0.2">
      <c r="A375" s="13"/>
      <c r="C375" s="28"/>
      <c r="D375" s="102"/>
      <c r="E375" s="102"/>
      <c r="F375" s="137"/>
      <c r="G375" s="153"/>
      <c r="H375" s="153"/>
    </row>
    <row r="376" spans="1:8" s="111" customFormat="1" ht="12" x14ac:dyDescent="0.2">
      <c r="A376" s="13"/>
      <c r="C376" s="28"/>
      <c r="D376" s="102"/>
      <c r="E376" s="102"/>
      <c r="F376" s="137"/>
      <c r="G376" s="153"/>
      <c r="H376" s="153"/>
    </row>
    <row r="377" spans="1:8" s="111" customFormat="1" ht="12" x14ac:dyDescent="0.2">
      <c r="A377" s="13"/>
      <c r="C377" s="28"/>
      <c r="D377" s="102"/>
      <c r="E377" s="102"/>
      <c r="F377" s="137"/>
      <c r="G377" s="153"/>
      <c r="H377" s="153"/>
    </row>
    <row r="378" spans="1:8" s="111" customFormat="1" ht="12" x14ac:dyDescent="0.2">
      <c r="A378" s="13"/>
      <c r="C378" s="28"/>
      <c r="D378" s="102"/>
      <c r="E378" s="102"/>
      <c r="F378" s="137"/>
      <c r="G378" s="153"/>
      <c r="H378" s="153"/>
    </row>
    <row r="379" spans="1:8" s="111" customFormat="1" ht="12" x14ac:dyDescent="0.2">
      <c r="A379" s="13"/>
      <c r="C379" s="28"/>
      <c r="D379" s="102"/>
      <c r="E379" s="102"/>
      <c r="F379" s="137"/>
      <c r="G379" s="153"/>
      <c r="H379" s="153"/>
    </row>
    <row r="380" spans="1:8" s="111" customFormat="1" ht="12" x14ac:dyDescent="0.2">
      <c r="A380" s="13"/>
      <c r="C380" s="28"/>
      <c r="D380" s="102"/>
      <c r="E380" s="102"/>
      <c r="F380" s="137"/>
      <c r="G380" s="153"/>
      <c r="H380" s="153"/>
    </row>
    <row r="381" spans="1:8" s="111" customFormat="1" ht="12" x14ac:dyDescent="0.2">
      <c r="A381" s="13"/>
      <c r="C381" s="28"/>
      <c r="D381" s="102"/>
      <c r="E381" s="102"/>
      <c r="F381" s="137"/>
      <c r="G381" s="153"/>
      <c r="H381" s="153"/>
    </row>
    <row r="382" spans="1:8" s="111" customFormat="1" ht="12" x14ac:dyDescent="0.2">
      <c r="A382" s="13"/>
      <c r="C382" s="28"/>
      <c r="D382" s="102"/>
      <c r="E382" s="102"/>
      <c r="F382" s="137"/>
      <c r="G382" s="153"/>
      <c r="H382" s="153"/>
    </row>
    <row r="383" spans="1:8" s="111" customFormat="1" ht="12" x14ac:dyDescent="0.2">
      <c r="A383" s="13"/>
      <c r="C383" s="28"/>
      <c r="D383" s="102"/>
      <c r="E383" s="102"/>
      <c r="F383" s="137"/>
      <c r="G383" s="153"/>
      <c r="H383" s="153"/>
    </row>
    <row r="384" spans="1:8" s="111" customFormat="1" ht="12" x14ac:dyDescent="0.2">
      <c r="A384" s="13"/>
      <c r="C384" s="28"/>
      <c r="D384" s="102"/>
      <c r="E384" s="102"/>
      <c r="F384" s="137"/>
      <c r="G384" s="153"/>
      <c r="H384" s="153"/>
    </row>
    <row r="385" spans="1:8" s="111" customFormat="1" ht="12" x14ac:dyDescent="0.2">
      <c r="A385" s="13"/>
      <c r="C385" s="28"/>
      <c r="D385" s="102"/>
      <c r="E385" s="102"/>
      <c r="F385" s="137"/>
      <c r="G385" s="153"/>
      <c r="H385" s="153"/>
    </row>
    <row r="386" spans="1:8" s="111" customFormat="1" ht="12" x14ac:dyDescent="0.2">
      <c r="A386" s="13"/>
      <c r="C386" s="28"/>
      <c r="D386" s="102"/>
      <c r="E386" s="102"/>
      <c r="F386" s="137"/>
      <c r="G386" s="153"/>
      <c r="H386" s="153"/>
    </row>
    <row r="387" spans="1:8" s="111" customFormat="1" ht="12" x14ac:dyDescent="0.2">
      <c r="A387" s="13"/>
      <c r="C387" s="28"/>
      <c r="D387" s="102"/>
      <c r="E387" s="102"/>
      <c r="F387" s="137"/>
      <c r="G387" s="153"/>
      <c r="H387" s="153"/>
    </row>
    <row r="388" spans="1:8" s="111" customFormat="1" ht="12" x14ac:dyDescent="0.2">
      <c r="A388" s="13"/>
      <c r="C388" s="28"/>
      <c r="D388" s="102"/>
      <c r="E388" s="102"/>
      <c r="F388" s="137"/>
      <c r="G388" s="153"/>
      <c r="H388" s="153"/>
    </row>
    <row r="389" spans="1:8" s="111" customFormat="1" ht="12" x14ac:dyDescent="0.2">
      <c r="A389" s="13"/>
      <c r="C389" s="28"/>
      <c r="D389" s="102"/>
      <c r="E389" s="102"/>
      <c r="F389" s="137"/>
      <c r="G389" s="153"/>
      <c r="H389" s="153"/>
    </row>
    <row r="390" spans="1:8" s="111" customFormat="1" ht="12" x14ac:dyDescent="0.2">
      <c r="A390" s="13"/>
      <c r="C390" s="28"/>
      <c r="D390" s="102"/>
      <c r="E390" s="102"/>
      <c r="F390" s="137"/>
      <c r="G390" s="153"/>
      <c r="H390" s="153"/>
    </row>
    <row r="391" spans="1:8" s="111" customFormat="1" ht="12" x14ac:dyDescent="0.2">
      <c r="A391" s="13"/>
      <c r="C391" s="28"/>
      <c r="D391" s="102"/>
      <c r="E391" s="102"/>
      <c r="F391" s="137"/>
      <c r="G391" s="153"/>
      <c r="H391" s="153"/>
    </row>
    <row r="392" spans="1:8" s="111" customFormat="1" ht="12" x14ac:dyDescent="0.2">
      <c r="A392" s="13"/>
      <c r="C392" s="28"/>
      <c r="D392" s="102"/>
      <c r="E392" s="102"/>
      <c r="F392" s="137"/>
      <c r="G392" s="153"/>
      <c r="H392" s="153"/>
    </row>
    <row r="393" spans="1:8" s="111" customFormat="1" ht="12" x14ac:dyDescent="0.2">
      <c r="A393" s="13"/>
      <c r="C393" s="28"/>
      <c r="D393" s="102"/>
      <c r="E393" s="102"/>
      <c r="F393" s="137"/>
      <c r="G393" s="153"/>
      <c r="H393" s="153"/>
    </row>
    <row r="394" spans="1:8" s="111" customFormat="1" ht="12" x14ac:dyDescent="0.2">
      <c r="A394" s="13"/>
      <c r="C394" s="28"/>
      <c r="D394" s="102"/>
      <c r="E394" s="102"/>
      <c r="F394" s="137"/>
      <c r="G394" s="153"/>
      <c r="H394" s="153"/>
    </row>
    <row r="395" spans="1:8" s="111" customFormat="1" ht="12" x14ac:dyDescent="0.2">
      <c r="A395" s="13"/>
      <c r="C395" s="28"/>
      <c r="D395" s="102"/>
      <c r="E395" s="102"/>
      <c r="F395" s="137"/>
      <c r="G395" s="153"/>
      <c r="H395" s="153"/>
    </row>
    <row r="396" spans="1:8" s="111" customFormat="1" ht="12" x14ac:dyDescent="0.2">
      <c r="A396" s="13"/>
      <c r="C396" s="28"/>
      <c r="D396" s="102"/>
      <c r="E396" s="102"/>
      <c r="F396" s="137"/>
      <c r="G396" s="153"/>
      <c r="H396" s="153"/>
    </row>
    <row r="397" spans="1:8" s="111" customFormat="1" ht="12" x14ac:dyDescent="0.2">
      <c r="A397" s="13"/>
      <c r="C397" s="28"/>
      <c r="D397" s="102"/>
      <c r="E397" s="102"/>
      <c r="F397" s="137"/>
      <c r="G397" s="153"/>
      <c r="H397" s="153"/>
    </row>
    <row r="398" spans="1:8" s="111" customFormat="1" ht="12" x14ac:dyDescent="0.2">
      <c r="A398" s="13"/>
      <c r="C398" s="28"/>
      <c r="D398" s="102"/>
      <c r="E398" s="102"/>
      <c r="F398" s="137"/>
      <c r="G398" s="153"/>
      <c r="H398" s="153"/>
    </row>
    <row r="399" spans="1:8" s="111" customFormat="1" ht="12" x14ac:dyDescent="0.2">
      <c r="A399" s="13"/>
      <c r="C399" s="28"/>
      <c r="D399" s="102"/>
      <c r="E399" s="102"/>
      <c r="F399" s="137"/>
      <c r="G399" s="153"/>
      <c r="H399" s="153"/>
    </row>
    <row r="400" spans="1:8" s="111" customFormat="1" ht="12" x14ac:dyDescent="0.2">
      <c r="A400" s="13"/>
      <c r="C400" s="28"/>
      <c r="D400" s="102"/>
      <c r="E400" s="102"/>
      <c r="F400" s="137"/>
      <c r="G400" s="153"/>
      <c r="H400" s="153"/>
    </row>
    <row r="401" spans="1:8" s="111" customFormat="1" ht="12" x14ac:dyDescent="0.2">
      <c r="A401" s="13"/>
      <c r="C401" s="28"/>
      <c r="D401" s="102"/>
      <c r="E401" s="102"/>
      <c r="F401" s="137"/>
      <c r="G401" s="153"/>
      <c r="H401" s="153"/>
    </row>
    <row r="402" spans="1:8" s="111" customFormat="1" ht="12" x14ac:dyDescent="0.2">
      <c r="A402" s="13"/>
      <c r="C402" s="28"/>
      <c r="D402" s="102"/>
      <c r="E402" s="102"/>
      <c r="F402" s="137"/>
      <c r="G402" s="153"/>
      <c r="H402" s="153"/>
    </row>
    <row r="403" spans="1:8" s="111" customFormat="1" ht="12" x14ac:dyDescent="0.2">
      <c r="A403" s="13"/>
      <c r="C403" s="28"/>
      <c r="D403" s="102"/>
      <c r="E403" s="102"/>
      <c r="F403" s="137"/>
      <c r="G403" s="153"/>
      <c r="H403" s="153"/>
    </row>
    <row r="404" spans="1:8" s="111" customFormat="1" ht="12" x14ac:dyDescent="0.2">
      <c r="A404" s="13"/>
      <c r="C404" s="28"/>
      <c r="D404" s="102"/>
      <c r="E404" s="102"/>
      <c r="F404" s="137"/>
      <c r="G404" s="153"/>
      <c r="H404" s="153"/>
    </row>
    <row r="405" spans="1:8" s="111" customFormat="1" ht="12" x14ac:dyDescent="0.2">
      <c r="A405" s="13"/>
      <c r="C405" s="28"/>
      <c r="D405" s="102"/>
      <c r="E405" s="102"/>
      <c r="F405" s="137"/>
      <c r="G405" s="153"/>
      <c r="H405" s="153"/>
    </row>
    <row r="406" spans="1:8" s="111" customFormat="1" ht="12" x14ac:dyDescent="0.2">
      <c r="A406" s="13"/>
      <c r="C406" s="28"/>
      <c r="D406" s="102"/>
      <c r="E406" s="102"/>
      <c r="F406" s="137"/>
      <c r="G406" s="153"/>
      <c r="H406" s="153"/>
    </row>
    <row r="407" spans="1:8" s="111" customFormat="1" ht="12" x14ac:dyDescent="0.2">
      <c r="A407" s="13"/>
      <c r="C407" s="28"/>
      <c r="D407" s="102"/>
      <c r="E407" s="102"/>
      <c r="F407" s="137"/>
      <c r="G407" s="153"/>
      <c r="H407" s="153"/>
    </row>
    <row r="408" spans="1:8" s="111" customFormat="1" ht="12" x14ac:dyDescent="0.2">
      <c r="A408" s="13"/>
      <c r="C408" s="28"/>
      <c r="D408" s="102"/>
      <c r="E408" s="102"/>
      <c r="F408" s="137"/>
      <c r="G408" s="153"/>
      <c r="H408" s="153"/>
    </row>
    <row r="409" spans="1:8" s="111" customFormat="1" ht="12" x14ac:dyDescent="0.2">
      <c r="A409" s="13"/>
      <c r="C409" s="28"/>
      <c r="D409" s="102"/>
      <c r="E409" s="102"/>
      <c r="F409" s="137"/>
      <c r="G409" s="153"/>
      <c r="H409" s="153"/>
    </row>
    <row r="410" spans="1:8" s="111" customFormat="1" ht="12" x14ac:dyDescent="0.2">
      <c r="A410" s="13"/>
      <c r="C410" s="28"/>
      <c r="D410" s="102"/>
      <c r="E410" s="102"/>
      <c r="F410" s="137"/>
      <c r="G410" s="153"/>
      <c r="H410" s="153"/>
    </row>
    <row r="411" spans="1:8" s="111" customFormat="1" ht="12" x14ac:dyDescent="0.2">
      <c r="A411" s="13"/>
      <c r="C411" s="28"/>
      <c r="D411" s="102"/>
      <c r="E411" s="102"/>
      <c r="F411" s="137"/>
      <c r="G411" s="153"/>
      <c r="H411" s="153"/>
    </row>
    <row r="412" spans="1:8" s="111" customFormat="1" ht="12" x14ac:dyDescent="0.2">
      <c r="A412" s="13"/>
      <c r="C412" s="28"/>
      <c r="D412" s="102"/>
      <c r="E412" s="102"/>
      <c r="F412" s="137"/>
      <c r="G412" s="153"/>
      <c r="H412" s="153"/>
    </row>
    <row r="413" spans="1:8" s="111" customFormat="1" ht="12" x14ac:dyDescent="0.2">
      <c r="A413" s="13"/>
      <c r="C413" s="28"/>
      <c r="D413" s="102"/>
      <c r="E413" s="102"/>
      <c r="F413" s="137"/>
      <c r="G413" s="153"/>
      <c r="H413" s="153"/>
    </row>
    <row r="414" spans="1:8" s="111" customFormat="1" ht="12" x14ac:dyDescent="0.2">
      <c r="A414" s="13"/>
      <c r="C414" s="28"/>
      <c r="D414" s="102"/>
      <c r="E414" s="102"/>
      <c r="F414" s="137"/>
      <c r="G414" s="153"/>
      <c r="H414" s="153"/>
    </row>
    <row r="415" spans="1:8" s="111" customFormat="1" ht="12" x14ac:dyDescent="0.2">
      <c r="A415" s="13"/>
      <c r="C415" s="28"/>
      <c r="D415" s="102"/>
      <c r="E415" s="102"/>
      <c r="F415" s="137"/>
      <c r="G415" s="153"/>
      <c r="H415" s="153"/>
    </row>
    <row r="416" spans="1:8" s="111" customFormat="1" ht="12" x14ac:dyDescent="0.2">
      <c r="A416" s="13"/>
      <c r="C416" s="28"/>
      <c r="D416" s="102"/>
      <c r="E416" s="102"/>
      <c r="F416" s="137"/>
      <c r="G416" s="153"/>
      <c r="H416" s="153"/>
    </row>
    <row r="417" spans="1:8" s="111" customFormat="1" ht="12" x14ac:dyDescent="0.2">
      <c r="A417" s="13"/>
      <c r="C417" s="28"/>
      <c r="D417" s="102"/>
      <c r="E417" s="102"/>
      <c r="F417" s="137"/>
      <c r="G417" s="153"/>
      <c r="H417" s="153"/>
    </row>
    <row r="418" spans="1:8" s="111" customFormat="1" ht="12" x14ac:dyDescent="0.2">
      <c r="A418" s="13"/>
      <c r="C418" s="28"/>
      <c r="D418" s="102"/>
      <c r="E418" s="102"/>
      <c r="F418" s="137"/>
      <c r="G418" s="153"/>
      <c r="H418" s="153"/>
    </row>
    <row r="419" spans="1:8" s="111" customFormat="1" ht="12" x14ac:dyDescent="0.2">
      <c r="A419" s="13"/>
      <c r="C419" s="28"/>
      <c r="D419" s="102"/>
      <c r="E419" s="102"/>
      <c r="F419" s="137"/>
      <c r="G419" s="153"/>
      <c r="H419" s="153"/>
    </row>
    <row r="420" spans="1:8" s="111" customFormat="1" ht="12" x14ac:dyDescent="0.2">
      <c r="A420" s="13"/>
      <c r="C420" s="28"/>
      <c r="D420" s="102"/>
      <c r="E420" s="102"/>
      <c r="F420" s="137"/>
      <c r="G420" s="153"/>
      <c r="H420" s="153"/>
    </row>
    <row r="421" spans="1:8" s="111" customFormat="1" ht="12" x14ac:dyDescent="0.2">
      <c r="A421" s="13"/>
      <c r="C421" s="28"/>
      <c r="D421" s="102"/>
      <c r="E421" s="102"/>
      <c r="F421" s="137"/>
      <c r="G421" s="153"/>
      <c r="H421" s="153"/>
    </row>
    <row r="422" spans="1:8" s="111" customFormat="1" ht="12" x14ac:dyDescent="0.2">
      <c r="A422" s="13"/>
      <c r="C422" s="28"/>
      <c r="D422" s="102"/>
      <c r="E422" s="102"/>
      <c r="F422" s="137"/>
      <c r="G422" s="153"/>
      <c r="H422" s="153"/>
    </row>
    <row r="423" spans="1:8" s="111" customFormat="1" ht="12" x14ac:dyDescent="0.2">
      <c r="A423" s="13"/>
      <c r="C423" s="28"/>
      <c r="D423" s="102"/>
      <c r="E423" s="102"/>
      <c r="F423" s="137"/>
      <c r="G423" s="153"/>
      <c r="H423" s="153"/>
    </row>
    <row r="424" spans="1:8" s="111" customFormat="1" ht="12" x14ac:dyDescent="0.2">
      <c r="A424" s="13"/>
      <c r="C424" s="28"/>
      <c r="D424" s="102"/>
      <c r="E424" s="102"/>
      <c r="F424" s="137"/>
      <c r="G424" s="153"/>
      <c r="H424" s="153"/>
    </row>
    <row r="425" spans="1:8" s="111" customFormat="1" ht="12" x14ac:dyDescent="0.2">
      <c r="A425" s="13"/>
      <c r="C425" s="28"/>
      <c r="D425" s="102"/>
      <c r="E425" s="102"/>
      <c r="F425" s="137"/>
      <c r="G425" s="153"/>
      <c r="H425" s="153"/>
    </row>
    <row r="426" spans="1:8" s="111" customFormat="1" ht="12" x14ac:dyDescent="0.2">
      <c r="A426" s="13"/>
      <c r="C426" s="28"/>
      <c r="D426" s="102"/>
      <c r="E426" s="102"/>
      <c r="F426" s="137"/>
      <c r="G426" s="153"/>
      <c r="H426" s="153"/>
    </row>
    <row r="427" spans="1:8" s="111" customFormat="1" ht="12" x14ac:dyDescent="0.2">
      <c r="A427" s="13"/>
      <c r="C427" s="28"/>
      <c r="D427" s="102"/>
      <c r="E427" s="102"/>
      <c r="F427" s="137"/>
      <c r="G427" s="153"/>
      <c r="H427" s="153"/>
    </row>
    <row r="428" spans="1:8" s="111" customFormat="1" ht="12" x14ac:dyDescent="0.2">
      <c r="A428" s="13"/>
      <c r="C428" s="28"/>
      <c r="D428" s="102"/>
      <c r="E428" s="102"/>
      <c r="F428" s="137"/>
      <c r="G428" s="153"/>
      <c r="H428" s="153"/>
    </row>
    <row r="429" spans="1:8" s="111" customFormat="1" ht="12" x14ac:dyDescent="0.2">
      <c r="A429" s="13"/>
      <c r="C429" s="28"/>
      <c r="D429" s="102"/>
      <c r="E429" s="102"/>
      <c r="F429" s="137"/>
      <c r="G429" s="153"/>
      <c r="H429" s="153"/>
    </row>
    <row r="430" spans="1:8" s="111" customFormat="1" ht="12" x14ac:dyDescent="0.2">
      <c r="A430" s="13"/>
      <c r="C430" s="28"/>
      <c r="D430" s="102"/>
      <c r="E430" s="102"/>
      <c r="F430" s="137"/>
      <c r="G430" s="153"/>
      <c r="H430" s="153"/>
    </row>
    <row r="431" spans="1:8" s="111" customFormat="1" ht="12" x14ac:dyDescent="0.2">
      <c r="A431" s="13"/>
      <c r="C431" s="28"/>
      <c r="D431" s="102"/>
      <c r="E431" s="102"/>
      <c r="F431" s="137"/>
      <c r="G431" s="153"/>
      <c r="H431" s="153"/>
    </row>
    <row r="432" spans="1:8" x14ac:dyDescent="0.2">
      <c r="C432" s="28"/>
      <c r="D432" s="11"/>
      <c r="E432" s="102"/>
    </row>
    <row r="433" spans="3:5" x14ac:dyDescent="0.2">
      <c r="C433" s="28"/>
      <c r="D433" s="11"/>
      <c r="E433" s="102"/>
    </row>
  </sheetData>
  <sheetProtection selectLockedCells="1"/>
  <autoFilter ref="F5:F270" xr:uid="{00000000-0009-0000-0000-000003000000}"/>
  <mergeCells count="2">
    <mergeCell ref="B150:B151"/>
    <mergeCell ref="B197:B198"/>
  </mergeCells>
  <phoneticPr fontId="32" type="noConversion"/>
  <pageMargins left="0.74803149606299213" right="0.23622047244094491" top="0.35433070866141736" bottom="0.35433070866141736" header="0.23622047244094491" footer="0.19685039370078741"/>
  <pageSetup paperSize="9" scale="95" fitToHeight="0" orientation="portrait" r:id="rId1"/>
  <headerFooter alignWithMargins="0">
    <oddFooter>&amp;R&amp;8&amp;K01+000&amp;P/&amp;N</oddFooter>
  </headerFooter>
  <rowBreaks count="10" manualBreakCount="10">
    <brk id="11" max="5" man="1"/>
    <brk id="78" max="5" man="1"/>
    <brk id="95" max="5" man="1"/>
    <brk id="146" max="5" man="1"/>
    <brk id="192" max="5" man="1"/>
    <brk id="193" max="5" man="1"/>
    <brk id="204" max="5" man="1"/>
    <brk id="215" max="5" man="1"/>
    <brk id="224" max="5" man="1"/>
    <brk id="262"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10e296-f976-45be-a41e-10e6ca8f2b5f">
      <Terms xmlns="http://schemas.microsoft.com/office/infopath/2007/PartnerControls"/>
    </lcf76f155ced4ddcb4097134ff3c332f>
    <TaxCatchAll xmlns="d439ffd0-4ee3-4e38-b3bc-a248ff5cc3a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50751923EA5F542A13D97F8CC32DF51" ma:contentTypeVersion="16" ma:contentTypeDescription="Stvaranje novog dokumenta." ma:contentTypeScope="" ma:versionID="3d542e20be82021ca69e100feb82bf79">
  <xsd:schema xmlns:xsd="http://www.w3.org/2001/XMLSchema" xmlns:xs="http://www.w3.org/2001/XMLSchema" xmlns:p="http://schemas.microsoft.com/office/2006/metadata/properties" xmlns:ns2="2a10e296-f976-45be-a41e-10e6ca8f2b5f" xmlns:ns3="d439ffd0-4ee3-4e38-b3bc-a248ff5cc3a9" targetNamespace="http://schemas.microsoft.com/office/2006/metadata/properties" ma:root="true" ma:fieldsID="3d92719f32d8579375af03f9295f3d94" ns2:_="" ns3:_="">
    <xsd:import namespace="2a10e296-f976-45be-a41e-10e6ca8f2b5f"/>
    <xsd:import namespace="d439ffd0-4ee3-4e38-b3bc-a248ff5cc3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0e296-f976-45be-a41e-10e6ca8f2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4348d4ca-462d-4bf8-9029-df4696eb0370"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39ffd0-4ee3-4e38-b3bc-a248ff5cc3a9"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5141d468-2388-4984-a88f-55ae5af96e2c}" ma:internalName="TaxCatchAll" ma:showField="CatchAllData" ma:web="d439ffd0-4ee3-4e38-b3bc-a248ff5cc3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E9DF9-7859-4781-AB33-0F68B65EF9B3}">
  <ds:schemaRefs>
    <ds:schemaRef ds:uri="http://schemas.microsoft.com/office/2006/metadata/properties"/>
    <ds:schemaRef ds:uri="http://schemas.microsoft.com/office/infopath/2007/PartnerControls"/>
    <ds:schemaRef ds:uri="2a10e296-f976-45be-a41e-10e6ca8f2b5f"/>
    <ds:schemaRef ds:uri="d439ffd0-4ee3-4e38-b3bc-a248ff5cc3a9"/>
  </ds:schemaRefs>
</ds:datastoreItem>
</file>

<file path=customXml/itemProps2.xml><?xml version="1.0" encoding="utf-8"?>
<ds:datastoreItem xmlns:ds="http://schemas.openxmlformats.org/officeDocument/2006/customXml" ds:itemID="{BFA2F4DF-2D1D-4BCD-A339-AD950A6D286F}">
  <ds:schemaRefs>
    <ds:schemaRef ds:uri="http://schemas.microsoft.com/sharepoint/v3/contenttype/forms"/>
  </ds:schemaRefs>
</ds:datastoreItem>
</file>

<file path=customXml/itemProps3.xml><?xml version="1.0" encoding="utf-8"?>
<ds:datastoreItem xmlns:ds="http://schemas.openxmlformats.org/officeDocument/2006/customXml" ds:itemID="{D1398A6E-54AE-4064-8EDA-23750D6F7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0e296-f976-45be-a41e-10e6ca8f2b5f"/>
    <ds:schemaRef ds:uri="d439ffd0-4ee3-4e38-b3bc-a248ff5cc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3</vt:i4>
      </vt:variant>
    </vt:vector>
  </HeadingPairs>
  <TitlesOfParts>
    <vt:vector size="7" baseType="lpstr">
      <vt:lpstr>1. Naslovnica</vt:lpstr>
      <vt:lpstr>2. Opći uvjeti</vt:lpstr>
      <vt:lpstr>3. REKAPITULACIJA</vt:lpstr>
      <vt:lpstr>4. TROŠKOVNIK_KO</vt:lpstr>
      <vt:lpstr>'4. TROŠKOVNIK_KO'!Ispis_naslova</vt:lpstr>
      <vt:lpstr>'1. Naslovnica'!Podrucje_ispisa</vt:lpstr>
      <vt:lpstr>'4. TROŠKOVNIK_KO'!Podrucje_ispisa</vt:lpstr>
    </vt:vector>
  </TitlesOfParts>
  <Manager/>
  <Company>RH TDU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Mladen Jugović dipl.ing.građ.</dc:creator>
  <cp:keywords/>
  <dc:description/>
  <cp:lastModifiedBy>Tomislav Regvart</cp:lastModifiedBy>
  <cp:revision/>
  <dcterms:created xsi:type="dcterms:W3CDTF">2009-01-07T16:58:05Z</dcterms:created>
  <dcterms:modified xsi:type="dcterms:W3CDTF">2025-03-31T12:10:43Z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